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csoler\Downloads\Tráfico marítimo\"/>
    </mc:Choice>
  </mc:AlternateContent>
  <xr:revisionPtr revIDLastSave="0" documentId="8_{DD788F65-6DA6-4295-BC66-4AFCE739C429}" xr6:coauthVersionLast="47" xr6:coauthVersionMax="47" xr10:uidLastSave="{00000000-0000-0000-0000-000000000000}"/>
  <bookViews>
    <workbookView xWindow="-120" yWindow="-120" windowWidth="29040" windowHeight="15840" xr2:uid="{00000000-000D-0000-FFFF-FFFF00000000}"/>
  </bookViews>
  <sheets>
    <sheet name="ÍNDICE" sheetId="17" r:id="rId1"/>
    <sheet name="Cuadro 1" sheetId="14" r:id="rId2"/>
    <sheet name="Cuadro 2" sheetId="19" r:id="rId3"/>
    <sheet name="Cuadro 3" sheetId="16" r:id="rId4"/>
    <sheet name="Cuadro 4" sheetId="24" r:id="rId5"/>
    <sheet name="Cuadro 5" sheetId="25" r:id="rId6"/>
    <sheet name="Cuadro 6" sheetId="26" r:id="rId7"/>
    <sheet name="Cuadro 7" sheetId="27" r:id="rId8"/>
    <sheet name="Cuadro 8" sheetId="28" r:id="rId9"/>
    <sheet name="Cuadro 9" sheetId="23" r:id="rId10"/>
    <sheet name="Cuadro 10" sheetId="20" r:id="rId11"/>
  </sheets>
  <definedNames>
    <definedName name="_xlnm._FilterDatabase" localSheetId="10" hidden="1">'Cuadro 10'!$C$8:$C$76</definedName>
    <definedName name="_xlnm._FilterDatabase" localSheetId="3" hidden="1">'Cuadro 3'!$C$8:$C$159</definedName>
    <definedName name="_xlnm.Print_Area" localSheetId="1">'Cuadro 1'!$A$8:$I$39</definedName>
    <definedName name="_xlnm.Print_Area" localSheetId="10">'Cuadro 10'!$A$8:$H$77</definedName>
    <definedName name="_xlnm.Print_Area" localSheetId="2">'Cuadro 2'!$A$8:$H$41</definedName>
    <definedName name="_xlnm.Print_Area" localSheetId="3">'Cuadro 3'!$A$8:$H$160</definedName>
    <definedName name="_xlnm.Print_Area" localSheetId="4">'Cuadro 4'!$A$8:$H$35</definedName>
    <definedName name="_xlnm.Print_Area" localSheetId="5">'Cuadro 5'!$A$8:$L$43</definedName>
    <definedName name="_xlnm.Print_Area" localSheetId="6">'Cuadro 6'!$A$8:$H$38</definedName>
    <definedName name="_xlnm.Print_Area" localSheetId="7">'Cuadro 7'!$A$8:$H$40</definedName>
    <definedName name="_xlnm.Print_Area" localSheetId="8">'Cuadro 8'!$A$8:$H$42</definedName>
    <definedName name="_xlnm.Print_Area" localSheetId="9">'Cuadro 9'!$A$8:$H$41</definedName>
    <definedName name="_xlnm.Print_Area" localSheetId="0">ÍNDICE!$A$7:$M$16</definedName>
    <definedName name="_xlnm.Print_Titles" localSheetId="10">'Cuadro 10'!$8:$12</definedName>
    <definedName name="_xlnm.Print_Titles" localSheetId="3">'Cuadro 3'!$8:$12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9" l="1"/>
  <c r="E23" i="19"/>
  <c r="D23" i="19"/>
  <c r="D30" i="14"/>
  <c r="E45" i="20" l="1"/>
  <c r="D45" i="20"/>
  <c r="E41" i="20"/>
  <c r="F43" i="20" s="1"/>
  <c r="D41" i="20"/>
  <c r="E37" i="20"/>
  <c r="D37" i="20"/>
  <c r="E33" i="20"/>
  <c r="D33" i="20"/>
  <c r="E29" i="20"/>
  <c r="D29" i="20"/>
  <c r="E25" i="20"/>
  <c r="D25" i="20"/>
  <c r="E21" i="20"/>
  <c r="D21" i="20"/>
  <c r="E17" i="20"/>
  <c r="D17" i="20"/>
  <c r="E13" i="20"/>
  <c r="F16" i="20" s="1"/>
  <c r="D13" i="20"/>
  <c r="E62" i="20"/>
  <c r="D62" i="20"/>
  <c r="E58" i="20"/>
  <c r="D58" i="20"/>
  <c r="E54" i="20"/>
  <c r="D54" i="20"/>
  <c r="E50" i="20"/>
  <c r="F53" i="20" s="1"/>
  <c r="D50" i="20"/>
  <c r="G43" i="20"/>
  <c r="G16" i="20"/>
  <c r="G15" i="20"/>
  <c r="G14" i="20"/>
  <c r="E28" i="23"/>
  <c r="D28" i="23"/>
  <c r="G25" i="23"/>
  <c r="G15" i="23"/>
  <c r="E28" i="28"/>
  <c r="D28" i="28"/>
  <c r="G25" i="28"/>
  <c r="G15" i="28"/>
  <c r="D28" i="27"/>
  <c r="E28" i="27"/>
  <c r="G22" i="27"/>
  <c r="E28" i="26"/>
  <c r="D28" i="26"/>
  <c r="G21" i="26"/>
  <c r="G20" i="26"/>
  <c r="G15" i="26"/>
  <c r="G14" i="26"/>
  <c r="H29" i="25"/>
  <c r="I29" i="25"/>
  <c r="K25" i="25"/>
  <c r="K18" i="25"/>
  <c r="K16" i="25"/>
  <c r="E29" i="25"/>
  <c r="D29" i="25"/>
  <c r="G25" i="25"/>
  <c r="G18" i="25"/>
  <c r="G16" i="25"/>
  <c r="D28" i="24"/>
  <c r="E28" i="24"/>
  <c r="G15" i="24"/>
  <c r="E134" i="16"/>
  <c r="D134" i="16"/>
  <c r="E124" i="16"/>
  <c r="D124" i="16"/>
  <c r="E114" i="16"/>
  <c r="D114" i="16"/>
  <c r="E104" i="16"/>
  <c r="D104" i="16"/>
  <c r="E93" i="16"/>
  <c r="D93" i="16"/>
  <c r="E83" i="16"/>
  <c r="F91" i="16" s="1"/>
  <c r="D83" i="16"/>
  <c r="E73" i="16"/>
  <c r="F82" i="16" s="1"/>
  <c r="D73" i="16"/>
  <c r="E63" i="16"/>
  <c r="F69" i="16" s="1"/>
  <c r="D63" i="16"/>
  <c r="E53" i="16"/>
  <c r="F56" i="16" s="1"/>
  <c r="D53" i="16"/>
  <c r="E43" i="16"/>
  <c r="F52" i="16" s="1"/>
  <c r="D43" i="16"/>
  <c r="E33" i="16"/>
  <c r="F40" i="16" s="1"/>
  <c r="D33" i="16"/>
  <c r="E23" i="16"/>
  <c r="F31" i="16" s="1"/>
  <c r="D23" i="16"/>
  <c r="E13" i="16"/>
  <c r="F17" i="16" s="1"/>
  <c r="D13" i="16"/>
  <c r="G120" i="16"/>
  <c r="G118" i="16"/>
  <c r="G111" i="16"/>
  <c r="G108" i="16"/>
  <c r="G107" i="16"/>
  <c r="G106" i="16"/>
  <c r="G105" i="16"/>
  <c r="G90" i="16"/>
  <c r="G75" i="16"/>
  <c r="G70" i="16"/>
  <c r="G67" i="16"/>
  <c r="G65" i="16"/>
  <c r="G64" i="16"/>
  <c r="G60" i="16"/>
  <c r="G57" i="16"/>
  <c r="G55" i="16"/>
  <c r="G51" i="16"/>
  <c r="G44" i="16"/>
  <c r="G42" i="16"/>
  <c r="G40" i="16"/>
  <c r="G39" i="16"/>
  <c r="G38" i="16"/>
  <c r="G37" i="16"/>
  <c r="G35" i="16"/>
  <c r="G34" i="16"/>
  <c r="G31" i="16"/>
  <c r="G30" i="16"/>
  <c r="G29" i="16"/>
  <c r="G27" i="16"/>
  <c r="G26" i="16"/>
  <c r="G25" i="16"/>
  <c r="G24" i="16"/>
  <c r="G22" i="16"/>
  <c r="G21" i="16"/>
  <c r="G20" i="16"/>
  <c r="G19" i="16"/>
  <c r="G18" i="16"/>
  <c r="G17" i="16"/>
  <c r="G16" i="16"/>
  <c r="G15" i="16"/>
  <c r="G14" i="16"/>
  <c r="G27" i="19"/>
  <c r="G26" i="19"/>
  <c r="G25" i="19"/>
  <c r="G21" i="19"/>
  <c r="G20" i="19"/>
  <c r="G19" i="19"/>
  <c r="G18" i="19"/>
  <c r="G17" i="19"/>
  <c r="G16" i="19"/>
  <c r="G15" i="19"/>
  <c r="E28" i="19"/>
  <c r="D28" i="19"/>
  <c r="I29" i="14"/>
  <c r="H29" i="14"/>
  <c r="I28" i="14"/>
  <c r="I27" i="14"/>
  <c r="H27" i="14"/>
  <c r="I26" i="14"/>
  <c r="H26" i="14"/>
  <c r="I24" i="14"/>
  <c r="H24" i="14"/>
  <c r="I23" i="14"/>
  <c r="H23" i="14"/>
  <c r="I22" i="14"/>
  <c r="H22" i="14"/>
  <c r="I21" i="14"/>
  <c r="H21" i="14"/>
  <c r="H20" i="14"/>
  <c r="I19" i="14"/>
  <c r="H19" i="14"/>
  <c r="I18" i="14"/>
  <c r="H18" i="14"/>
  <c r="I17" i="14"/>
  <c r="H17" i="14"/>
  <c r="I16" i="14"/>
  <c r="H16" i="14"/>
  <c r="E30" i="14"/>
  <c r="F30" i="14"/>
  <c r="G30" i="14"/>
  <c r="E23" i="28"/>
  <c r="D23" i="28"/>
  <c r="C14" i="28"/>
  <c r="E23" i="27"/>
  <c r="D23" i="27"/>
  <c r="C14" i="27"/>
  <c r="E23" i="26"/>
  <c r="D23" i="26"/>
  <c r="C14" i="26"/>
  <c r="E24" i="25"/>
  <c r="D24" i="25"/>
  <c r="I24" i="25"/>
  <c r="H24" i="25"/>
  <c r="C15" i="25"/>
  <c r="E23" i="24"/>
  <c r="D23" i="24"/>
  <c r="E23" i="23"/>
  <c r="D23" i="23"/>
  <c r="C14" i="23"/>
  <c r="G23" i="26" l="1"/>
  <c r="E29" i="23"/>
  <c r="D66" i="20"/>
  <c r="E66" i="20"/>
  <c r="F50" i="20" s="1"/>
  <c r="G13" i="20"/>
  <c r="F15" i="20"/>
  <c r="F36" i="20"/>
  <c r="F23" i="20"/>
  <c r="F14" i="20"/>
  <c r="E49" i="20"/>
  <c r="D49" i="20"/>
  <c r="D67" i="20" s="1"/>
  <c r="G28" i="23"/>
  <c r="G23" i="23"/>
  <c r="D29" i="23"/>
  <c r="E29" i="28"/>
  <c r="G23" i="28"/>
  <c r="D29" i="28"/>
  <c r="D29" i="27"/>
  <c r="E29" i="27"/>
  <c r="G23" i="27"/>
  <c r="D29" i="26"/>
  <c r="E29" i="26"/>
  <c r="I30" i="25"/>
  <c r="K29" i="25"/>
  <c r="K24" i="25"/>
  <c r="H30" i="25"/>
  <c r="E30" i="25"/>
  <c r="F25" i="25" s="1"/>
  <c r="G24" i="25"/>
  <c r="D30" i="25"/>
  <c r="E29" i="24"/>
  <c r="F20" i="24" s="1"/>
  <c r="D29" i="24"/>
  <c r="G23" i="24"/>
  <c r="F68" i="16"/>
  <c r="F64" i="16"/>
  <c r="F67" i="16"/>
  <c r="F30" i="16"/>
  <c r="E144" i="16"/>
  <c r="G114" i="16"/>
  <c r="F113" i="16"/>
  <c r="F109" i="16"/>
  <c r="F105" i="16"/>
  <c r="F107" i="16"/>
  <c r="F79" i="16"/>
  <c r="F76" i="16"/>
  <c r="F80" i="16"/>
  <c r="F75" i="16"/>
  <c r="F65" i="16"/>
  <c r="F70" i="16"/>
  <c r="F66" i="16"/>
  <c r="F62" i="16"/>
  <c r="F58" i="16"/>
  <c r="G53" i="16"/>
  <c r="F54" i="16"/>
  <c r="F25" i="16"/>
  <c r="F26" i="16"/>
  <c r="F106" i="16"/>
  <c r="F110" i="16"/>
  <c r="F111" i="16"/>
  <c r="F108" i="16"/>
  <c r="F112" i="16"/>
  <c r="G104" i="16"/>
  <c r="D144" i="16"/>
  <c r="F84" i="16"/>
  <c r="F88" i="16"/>
  <c r="F92" i="16"/>
  <c r="G83" i="16"/>
  <c r="F89" i="16"/>
  <c r="F85" i="16"/>
  <c r="F90" i="16"/>
  <c r="F86" i="16"/>
  <c r="F87" i="16"/>
  <c r="F81" i="16"/>
  <c r="F77" i="16"/>
  <c r="F74" i="16"/>
  <c r="F78" i="16"/>
  <c r="G73" i="16"/>
  <c r="F71" i="16"/>
  <c r="F72" i="16"/>
  <c r="G63" i="16"/>
  <c r="F57" i="16"/>
  <c r="F61" i="16"/>
  <c r="F59" i="16"/>
  <c r="F55" i="16"/>
  <c r="F60" i="16"/>
  <c r="F45" i="16"/>
  <c r="F49" i="16"/>
  <c r="G43" i="16"/>
  <c r="F50" i="16"/>
  <c r="F46" i="16"/>
  <c r="F51" i="16"/>
  <c r="F47" i="16"/>
  <c r="F44" i="16"/>
  <c r="F48" i="16"/>
  <c r="F41" i="16"/>
  <c r="F37" i="16"/>
  <c r="F42" i="16"/>
  <c r="F38" i="16"/>
  <c r="F36" i="16"/>
  <c r="F34" i="16"/>
  <c r="F35" i="16"/>
  <c r="F39" i="16"/>
  <c r="G33" i="16"/>
  <c r="D103" i="16"/>
  <c r="F24" i="16"/>
  <c r="F28" i="16"/>
  <c r="F32" i="16"/>
  <c r="F29" i="16"/>
  <c r="G23" i="16"/>
  <c r="F27" i="16"/>
  <c r="I30" i="14"/>
  <c r="F14" i="16"/>
  <c r="F19" i="16"/>
  <c r="F21" i="16"/>
  <c r="G13" i="16"/>
  <c r="F15" i="16"/>
  <c r="F16" i="16"/>
  <c r="E103" i="16"/>
  <c r="F22" i="16"/>
  <c r="F18" i="16"/>
  <c r="F20" i="16"/>
  <c r="D29" i="19"/>
  <c r="E29" i="19"/>
  <c r="G28" i="19"/>
  <c r="G23" i="19"/>
  <c r="G28" i="28"/>
  <c r="F26" i="25"/>
  <c r="F27" i="25"/>
  <c r="F15" i="25"/>
  <c r="G29" i="25"/>
  <c r="G29" i="23"/>
  <c r="H30" i="14"/>
  <c r="F28" i="24" l="1"/>
  <c r="F20" i="25"/>
  <c r="F29" i="25"/>
  <c r="G29" i="27"/>
  <c r="F33" i="20"/>
  <c r="G49" i="20"/>
  <c r="G29" i="28"/>
  <c r="F41" i="20"/>
  <c r="F13" i="20"/>
  <c r="E67" i="20"/>
  <c r="F66" i="20" s="1"/>
  <c r="F21" i="20"/>
  <c r="F16" i="24"/>
  <c r="F14" i="24"/>
  <c r="F18" i="25"/>
  <c r="F30" i="25"/>
  <c r="F23" i="25"/>
  <c r="F17" i="25"/>
  <c r="G30" i="25"/>
  <c r="F28" i="25"/>
  <c r="F19" i="25"/>
  <c r="F22" i="25"/>
  <c r="F16" i="25"/>
  <c r="F24" i="25"/>
  <c r="F21" i="25"/>
  <c r="F18" i="24"/>
  <c r="F21" i="24"/>
  <c r="F24" i="24"/>
  <c r="F29" i="24"/>
  <c r="F25" i="24"/>
  <c r="F15" i="24"/>
  <c r="F26" i="24"/>
  <c r="F19" i="24"/>
  <c r="F22" i="24"/>
  <c r="F27" i="24"/>
  <c r="G29" i="24"/>
  <c r="F23" i="24"/>
  <c r="F17" i="24"/>
  <c r="E145" i="16"/>
  <c r="F103" i="16" s="1"/>
  <c r="D145" i="16"/>
  <c r="F20" i="19"/>
  <c r="F22" i="19"/>
  <c r="F27" i="19"/>
  <c r="G29" i="19"/>
  <c r="F21" i="19"/>
  <c r="F17" i="19"/>
  <c r="F19" i="19"/>
  <c r="F18" i="19"/>
  <c r="F23" i="19"/>
  <c r="F15" i="19"/>
  <c r="F29" i="19"/>
  <c r="F25" i="19"/>
  <c r="F26" i="19"/>
  <c r="F16" i="19"/>
  <c r="F24" i="28"/>
  <c r="F18" i="28"/>
  <c r="F23" i="28"/>
  <c r="F17" i="28"/>
  <c r="F29" i="28"/>
  <c r="F22" i="28"/>
  <c r="F16" i="28"/>
  <c r="F27" i="28"/>
  <c r="F21" i="28"/>
  <c r="F15" i="28"/>
  <c r="F26" i="28"/>
  <c r="F20" i="28"/>
  <c r="F14" i="28"/>
  <c r="F25" i="28"/>
  <c r="F19" i="28"/>
  <c r="F28" i="28"/>
  <c r="G29" i="26"/>
  <c r="F28" i="26"/>
  <c r="F22" i="26"/>
  <c r="F16" i="26"/>
  <c r="F19" i="26"/>
  <c r="F14" i="26"/>
  <c r="F27" i="26"/>
  <c r="F21" i="26"/>
  <c r="F15" i="26"/>
  <c r="F20" i="26"/>
  <c r="F26" i="26"/>
  <c r="F25" i="26"/>
  <c r="F17" i="26"/>
  <c r="F24" i="26"/>
  <c r="F18" i="26"/>
  <c r="F23" i="26"/>
  <c r="F29" i="26"/>
  <c r="J25" i="25"/>
  <c r="J19" i="25"/>
  <c r="K30" i="25"/>
  <c r="J30" i="25"/>
  <c r="J24" i="25"/>
  <c r="J18" i="25"/>
  <c r="J29" i="25"/>
  <c r="J23" i="25"/>
  <c r="J17" i="25"/>
  <c r="J28" i="25"/>
  <c r="J22" i="25"/>
  <c r="J16" i="25"/>
  <c r="J27" i="25"/>
  <c r="J21" i="25"/>
  <c r="J15" i="25"/>
  <c r="J26" i="25"/>
  <c r="J20" i="25"/>
  <c r="F104" i="16"/>
  <c r="G144" i="16"/>
  <c r="F63" i="16"/>
  <c r="F33" i="16"/>
  <c r="F43" i="16"/>
  <c r="G103" i="16"/>
  <c r="F23" i="16"/>
  <c r="F73" i="16"/>
  <c r="F13" i="16"/>
  <c r="F83" i="16"/>
  <c r="F53" i="16"/>
  <c r="G67" i="20" l="1"/>
  <c r="F67" i="20"/>
  <c r="F49" i="20"/>
  <c r="G145" i="16"/>
  <c r="F145" i="16"/>
  <c r="F144" i="16"/>
  <c r="F28" i="19"/>
  <c r="G25" i="14"/>
  <c r="F25" i="14"/>
  <c r="F31" i="14" s="1"/>
  <c r="G31" i="14" l="1"/>
  <c r="E25" i="14"/>
  <c r="E31" i="14" s="1"/>
  <c r="D25" i="14"/>
  <c r="D31" i="14" s="1"/>
  <c r="I25" i="14" l="1"/>
  <c r="I31" i="14"/>
  <c r="H31" i="14"/>
  <c r="H2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2" authorId="0" shapeId="0" xr:uid="{27DA2FF2-42D1-4E35-9627-FA772DAE3EA9}">
      <text>
        <r>
          <rPr>
            <b/>
            <sz val="9"/>
            <color indexed="81"/>
            <rFont val="Tahoma"/>
            <charset val="1"/>
          </rPr>
          <t>USER:</t>
        </r>
        <r>
          <rPr>
            <sz val="9"/>
            <color indexed="81"/>
            <rFont val="Tahoma"/>
            <charset val="1"/>
          </rPr>
          <t xml:space="preserve">
esta variable no está en la relacion d evaraibales del metadato  están seguros que el concepto de turista es el mismo de crucerista?. No están en la matriz de conceptos</t>
        </r>
      </text>
    </comment>
  </commentList>
</comments>
</file>

<file path=xl/sharedStrings.xml><?xml version="1.0" encoding="utf-8"?>
<sst xmlns="http://schemas.openxmlformats.org/spreadsheetml/2006/main" count="847" uniqueCount="125">
  <si>
    <t>Puerto</t>
  </si>
  <si>
    <t>Buenaventura</t>
  </si>
  <si>
    <t>Tumaco</t>
  </si>
  <si>
    <t>Caribe</t>
  </si>
  <si>
    <t>Barranquilla</t>
  </si>
  <si>
    <t>Santa Marta</t>
  </si>
  <si>
    <t>Cartagena</t>
  </si>
  <si>
    <t>Riohacha</t>
  </si>
  <si>
    <t>Coveñas</t>
  </si>
  <si>
    <t>San Andrés</t>
  </si>
  <si>
    <t>Providencia</t>
  </si>
  <si>
    <t>Guapi</t>
  </si>
  <si>
    <t>Bahía Solano</t>
  </si>
  <si>
    <t>Arribo</t>
  </si>
  <si>
    <t>Pacífico</t>
  </si>
  <si>
    <t>Cuadro 2</t>
  </si>
  <si>
    <t>Aprovisionamiento</t>
  </si>
  <si>
    <t>Reparación</t>
  </si>
  <si>
    <t>Subtotal Caribe</t>
  </si>
  <si>
    <t>Subtotal Pacífico</t>
  </si>
  <si>
    <t>Cuadro 3</t>
  </si>
  <si>
    <t>Arribo forzoso</t>
  </si>
  <si>
    <t>Otros</t>
  </si>
  <si>
    <t>LGN/LPG</t>
  </si>
  <si>
    <t>Internacional</t>
  </si>
  <si>
    <t>Nacional</t>
  </si>
  <si>
    <t>Tipo de tráfico
Mes del año anterior</t>
  </si>
  <si>
    <t>Tipo de tráfico
Mes del año actual</t>
  </si>
  <si>
    <t>CONTENIDO</t>
  </si>
  <si>
    <t>CUADRO 1</t>
  </si>
  <si>
    <t>CUADRO 2</t>
  </si>
  <si>
    <t>Región</t>
  </si>
  <si>
    <t>Transporte maritimo de pasajeros (buques de pasaje)</t>
  </si>
  <si>
    <t>Subtotal Actividad</t>
  </si>
  <si>
    <t>Remolcadores</t>
  </si>
  <si>
    <t>Pesca (buques pesqueros)</t>
  </si>
  <si>
    <t>Fines especiales (buques para fines especiales)</t>
  </si>
  <si>
    <t>Turismo (buques cruceros)</t>
  </si>
  <si>
    <t>Turismo (yates, veleros y catamaranes)</t>
  </si>
  <si>
    <t>Subtotal Motivo de arribo especial</t>
  </si>
  <si>
    <t>Subtotal Región Caribe</t>
  </si>
  <si>
    <t>Variación Interanual</t>
  </si>
  <si>
    <t>Motivo de arribo especial (b)</t>
  </si>
  <si>
    <t>Cuadro 4</t>
  </si>
  <si>
    <t>Portacontenedor</t>
  </si>
  <si>
    <t>Granelero</t>
  </si>
  <si>
    <t>Carga rodada ro/ro</t>
  </si>
  <si>
    <t>Tanquero</t>
  </si>
  <si>
    <t>Quimiquero</t>
  </si>
  <si>
    <t>Carga general</t>
  </si>
  <si>
    <t>Carga refrigerada</t>
  </si>
  <si>
    <t>Cuadro 5</t>
  </si>
  <si>
    <t>Cuadro 7</t>
  </si>
  <si>
    <t>Cuadro 8</t>
  </si>
  <si>
    <t>Mes del año anterior</t>
  </si>
  <si>
    <t>Mes del año actual</t>
  </si>
  <si>
    <t>Arribos
Mes del año anterior</t>
  </si>
  <si>
    <t>Arribos
Mes del año actual</t>
  </si>
  <si>
    <t>Cuadro 9</t>
  </si>
  <si>
    <t>Cuadro 10</t>
  </si>
  <si>
    <t>Cuadro 6</t>
  </si>
  <si>
    <t>CUADRO 3</t>
  </si>
  <si>
    <t>CUADRO 4</t>
  </si>
  <si>
    <t>CUADRO 5</t>
  </si>
  <si>
    <t>CUADRO 6</t>
  </si>
  <si>
    <t>CUADRO 7</t>
  </si>
  <si>
    <t>CUADRO 8</t>
  </si>
  <si>
    <t>CUADRO 9</t>
  </si>
  <si>
    <t>CUADRO 10</t>
  </si>
  <si>
    <t>CUADROS DE SALIDA DE TRÁFICO MARÍTIMO</t>
  </si>
  <si>
    <t xml:space="preserve">Total </t>
  </si>
  <si>
    <t>Participación
Mes del año actual</t>
  </si>
  <si>
    <t>Puerto Bolívar</t>
  </si>
  <si>
    <t>Subtotal Región Pacífico</t>
  </si>
  <si>
    <t>Variación</t>
  </si>
  <si>
    <t>Transporte marítimo de pasajeros 
(buques de pasaje)</t>
  </si>
  <si>
    <t>Transporte marítimo de carga (buques de carga)</t>
  </si>
  <si>
    <t>Actividad (a)</t>
  </si>
  <si>
    <t>Puerto / Tipo de nave</t>
  </si>
  <si>
    <t>Total de Arribos de 
Tráfico Marítimo Internacional</t>
  </si>
  <si>
    <r>
      <t xml:space="preserve">Nota. </t>
    </r>
    <r>
      <rPr>
        <sz val="8"/>
        <color rgb="FF000000"/>
        <rFont val="Arial"/>
        <family val="2"/>
      </rPr>
      <t xml:space="preserve">Los valores son obtenidos mediante la información almacenada en las bases de datos de la Dirección General Marítima.
(a) Para estas actividades se toma el motivo de arribo de carga, descarga, turismo, faena de pesca, investigación, dragado, desguace, y, apoyo y asistencia.
(b) Para estos motivos de arribo se toma todos los tipos de naves.
* Arribo: Llegada de la nave a un puerto para para realizar actividades de carga o descarga de mercancías o pasajeros con fines turísticos, reparación, aprovisionar  o cualquier otra razón.
* Aprovisionamiento: Maniobra de arribo de la nave con el fin de abastecer provisiones para su operación tales como combustible, agua, repuestos, etc y para suministro a sus pasajeros y tripulantes tales como alimentos, bebidas e insumos médicos.
* Arribo forzoso:  La entrada a puerto distinto del autorizado en el permiso de zarpe, que puede ser legítima o ilegítima. Es legítima cuando se origina por circunstancias de caso fortuito o fuerza mayor. Es ilegítima cuando se origina por dolo o culpa del capitán.
* Razón de arribo: Hace referencia al motivo por el cual la nave toca puerto colombiano.
* Reparación: Arribo realizado con la finalidad de ingresar al astillero para trabajos de reparación tanto de motores y equipos, como de estructura de la nave.
</t>
    </r>
  </si>
  <si>
    <r>
      <t xml:space="preserve">Nota. </t>
    </r>
    <r>
      <rPr>
        <sz val="8"/>
        <color rgb="FF000000"/>
        <rFont val="Arial"/>
        <family val="2"/>
      </rPr>
      <t xml:space="preserve">Los valores son obtenidos mediante la información almacenada en las bases de datos de la Dirección General Marítima.
* Se toman los datos de naves o buques con motivo de arribo de carga y descarga.
</t>
    </r>
    <r>
      <rPr>
        <sz val="8"/>
        <rFont val="Arial"/>
        <family val="2"/>
      </rPr>
      <t>* Buque RO-RO: Buque de carga de varias cubiertas diseñado para el transporte de automóviles y camiones vacíos.
* Carga general: Buque con un casco de una o varias cubiertas diseñado principalmente para el transporte de carga general. Esta definición excluye los buques especializados de carga seca, que no están incluidos en el cálculo de las líneas de referencia para los buques de carga general, a saber, el transporte de ganado, el transporte de barcazas, el transporte de carga pesada, el transporte de yates y el transporte de combustible nuclear.
* Carga refrigerada: Buque diseñado exclusivamente para el transporte de carga refrigerada en bodegas.
* Gasero: Buque de carga construido o adaptado y utilizado para el transporte a granel de cualquier gas licuado.
* Granelero: Buque que está construido generalmente con una sola cubierta, tanques en la parte superior del costado y tanques laterales tipo tolva en los espacios de carga, y está destinado principalmente a transportar carga seca a granel, e incluye tipos tales como transportadores de minerales y transportadores combinados.</t>
    </r>
    <r>
      <rPr>
        <sz val="8"/>
        <color rgb="FF000000"/>
        <rFont val="Arial"/>
        <family val="2"/>
      </rPr>
      <t xml:space="preserve">
</t>
    </r>
    <r>
      <rPr>
        <sz val="8"/>
        <rFont val="Arial"/>
        <family val="2"/>
      </rPr>
      <t xml:space="preserve">* Petrolero: Buque construido para transportar crudo a granel en sus espacios de carga.
* Portacontenedores: Buque diseñado exclusivamente para el transporte de contenedores en bodegas y sobre cubierta.
* Quimiquero: Buque de carga construido o adaptado y utilizado para el transporte a granel de cualquier producto líquido. Enumerado en el capítulo 17 del Código IBC o en el capítulo VI del Código BCH, según corresponda.
</t>
    </r>
    <r>
      <rPr>
        <sz val="8"/>
        <color rgb="FF000000"/>
        <rFont val="Arial"/>
        <family val="2"/>
      </rPr>
      <t>* Tanquero: Buque de carga construido o adaptado para el transporte a granel de cargas líquidas de naturaleza inflamable.</t>
    </r>
  </si>
  <si>
    <t>Total</t>
  </si>
  <si>
    <t>Participación 
Mes del año actual</t>
  </si>
  <si>
    <t>Cantidad de arribos de tráfico marítimo internacional  de buques cruceros</t>
  </si>
  <si>
    <r>
      <t xml:space="preserve">Nota. </t>
    </r>
    <r>
      <rPr>
        <sz val="8"/>
        <color rgb="FF000000"/>
        <rFont val="Arial"/>
        <family val="2"/>
      </rPr>
      <t>Los valores son obtenidos mediante la información almacenada en las bases de datos de la Dirección General Marítima.
* Se toman los datos de los buques tipo pasaje con motivo de arribo de cargue, descargue, cargue y descargue, y turismo.
* Arribo: Llegada de la nave a un puerto para para realizar actividades de carga o descarga de mercancias o pasajeros con fines turísticos, reparación, aprovisionar  o cualquier otra razón.
*Cargue: Maniobra de arribo de la nave con el fin cargar mercancías dirigidas al próximo puerto de destino de la nave.
*Cargue descargue: Maniobra de arribo de la nave con el fin de descargar mercancías dirigidas al puerto y cargar otras para el próximo puerto de destino de la nave.
*Descargue: Maniobra de arribo de la nave con el fin de descargar mercancÍas dirigidas al puerto.
*Turismo: Arribo realizado normalmente por naves tipo crucero, yates y veleros, para el desembarco de de personas provenientes generalmente de otros paÍses a bordo de éstos, con fines turísticos y de recreación.</t>
    </r>
  </si>
  <si>
    <r>
      <t xml:space="preserve">Nota. </t>
    </r>
    <r>
      <rPr>
        <sz val="8"/>
        <color rgb="FF000000"/>
        <rFont val="Arial"/>
        <family val="2"/>
      </rPr>
      <t xml:space="preserve">Los valores son obtenidos mediante la información almacenada en las bases de datos de la Dirección General Marítima.
* Se toman los datos de los buques tipo pasaje con motivo de arribo de cargue, descargue, cargue y descargue, y turismo.
* Arribo: Llegada de la embarcación a un puerto para para realizar actividades de carga o descarga de mercancias o pasajeros con fines turísticos, reparación, aprovisionar  o cualquier otra razón.
*Cargue: Maniobra de arribo de la nave con el fin cargar mercancías dirigidas al próximo puerto de destino de la nave.
*Cargue descargue: Maniobra de arribo de la nave con el fin de descargar mercancías dirigidas al puerto y cargar otras para el próximo puerto de destino de la nave.
*Descargue: Maniobra de arribo de la nave con el fin de descargar mercancÍas dirigidas al puerto.
*Turismo: Arribo realizado normalmente por naves tipo crucero, yates y veleros, para el desembarco de de personas provenientes generalmente de otros paÍses a bordo de éstos, con fines turísticos y de recreación.
</t>
    </r>
  </si>
  <si>
    <r>
      <t xml:space="preserve">Nota. </t>
    </r>
    <r>
      <rPr>
        <sz val="8"/>
        <color rgb="FF000000"/>
        <rFont val="Arial"/>
        <family val="2"/>
      </rPr>
      <t xml:space="preserve">Los valores son obtenidos mediante la información almacenada en las bases de datos de la Dirección General Marítima.
* Se toman los datos de los buques tipo yate, velero y catamaran con motivo de arribo de turismo.
* Arribo: Llegada de la nave a un puerto para para realizar actividades de carga o descarga de mercancias o pasajeros con fines turísticos, reparación, aprovisionar  o cualquier otra razón.
* Razón de arribo: Hace referencia al motivo por el cual la nave toca puerto colombiano.
* Turismo: Arribo realizado normalmente por naves tipo crucero, yates y veleros, para el desembarco de de personas provenientes generalmente de otros países a bordo de estos, con fines turísticos y de recreación.
</t>
    </r>
  </si>
  <si>
    <r>
      <t xml:space="preserve">Nota. </t>
    </r>
    <r>
      <rPr>
        <sz val="8"/>
        <rFont val="Arial"/>
        <family val="2"/>
      </rPr>
      <t>Los valores son obtenidos mediante la información almacenada en las bases de datos de la Dirección General Marítima.
* Se toman los datos de los buques tipo remolcador con motivo de arribo de cargue, descargue y cargue y decargue.
* Arribo: Llegada de la nave a un puerto para para realizar actividades de carga o descarga de mercancias o pasajeros con fines turísticos, reparación, aprovisionar  o cualquier otra razón.
*Cargue: Maniobra de arribo de la nave con el fin cargar mercancías dirigidas al próximo puerto de destino de la nave.
*Cargue descargue: Maniobra de arribo de la nave con el fin de descargar mercancías dirigidas al puerto y cargar otras para el próximo puerto de destino de la nave.
*Descargue: Maniobra de arribo de la nave con el fin de descargar mercancÍas dirigidas al puerto.
* Razón de arribo: Hace referencia al motivo por el cual la nave toca puerto colombiano.
* Remolcador: Nave diseñada y construida con las especificaciones necesarias de potencia, estructura y equipo para empujar o halar naves, artefactos navales, para apoyo portuario y otros servicios autorizados que pueda prestar conforme la normatividad vigente.</t>
    </r>
  </si>
  <si>
    <r>
      <t xml:space="preserve">Nota. </t>
    </r>
    <r>
      <rPr>
        <sz val="8"/>
        <rFont val="Arial"/>
        <family val="2"/>
      </rPr>
      <t xml:space="preserve">Los valores son obtenidos mediante la información almacenada en las bases de datos de la Dirección General Marítima.
* Se toman los datos de los buques tipo de apoyo logístico en altamar, servicios especiales, draga, investigación, semi sumergible, plataforma de exploración, instalación de fibra, multiportón y transporte de carga especial.
* Apoyo y asistencia: Arribo con la finalidad de prestar apoyo logístico a actividades marítimas realizadas en puerto por diferentes agentes, empresas de apoyo en tierra, buques, instalaciones portuarias o plataformas Off Shore. 
* Arribo: Llegada de la nave a un puerto para para realizar actividades de carga o descarga de mercancias o pasajeros con fines turísticos, reparación, aprovisionar  o cualquier otra razón.
* Dragado: Arribo para trabajos de excavación del fondo marino que se realizan para garantizar una adecuada profundidad que facilite y asegure la navegación de las naves que ingresan a un puerto.
* Investigación: Arribo para realizar actividades de recolección, análisis y procesamiento de información sobre el comportamiento de las condiciones oceanográficas, hidrográficas y meteorológicas y de los recursos marinos, con la finalidad de conocer las zonas costeras, insulares para asegurar la calidad del medio donde se llevan a cabo actividades marítimas orientadas a la protección del medio marino.
* Razón de arribo: Hace referencia al motivo por el cual la nave toca puerto colombiano.
</t>
    </r>
    <r>
      <rPr>
        <b/>
        <sz val="8"/>
        <rFont val="Arial"/>
        <family val="2"/>
      </rPr>
      <t xml:space="preserve">
</t>
    </r>
  </si>
  <si>
    <r>
      <t xml:space="preserve">Nota. </t>
    </r>
    <r>
      <rPr>
        <sz val="8"/>
        <color rgb="FF000000"/>
        <rFont val="Arial"/>
        <family val="2"/>
      </rPr>
      <t xml:space="preserve">Los valores son obtenidos mediante la información almacenada en las bases de datos de la Dirección General Marítima.
* Se toman los datos del tipo de buque pesquero con motivo de arribo de cargue, descargue, cargue y descargue, y  faena de pesca.
* Arribo: Llegada de la embarcación a un puerto para para realizar actividades de carga o descarga de mercancias o pasajeros con fines turísticos, reparación, aprovisionar  o cualquier otra razón.
*Cargue: Maniobra de arribo de la nave con el fin cargar mercancías dirigidas al próximo puerto de destino de la nave.
*Cargue descargue: Maniobra de arribo de la nave con el fin de descargar mercancías dirigidas al puerto y cargar otras para el próximo puerto de destino de la nave.
*Descargue: Maniobra de arribo de la nave con el fin de descargar mercancías dirigidas al puerto.
* Faena de pesca: Arribo con el fin de realizar actividades de pesca en la aguas jurisdiccionales de Colombia cuando es de tráfico internacional para posteriormente descargar producto en el país.
* Razón de arribo: Hace referencia al motivo por el cual la nave toca puerto colombiano.
</t>
    </r>
  </si>
  <si>
    <r>
      <t xml:space="preserve">Nota. </t>
    </r>
    <r>
      <rPr>
        <sz val="8"/>
        <color rgb="FF000000"/>
        <rFont val="Arial"/>
        <family val="2"/>
      </rPr>
      <t xml:space="preserve">Los valores son obtenidos mediante la información almacenada en las bases de datos de la Dirección General Marítima.
* Se toman los datos de todos los tipo de buques con motivo de arribo de reparación, aprovisionamiento y arribo forzoso.
* Arribo: Llegada de la embarcación a un puerto para para realizar actividades de carga o descarga de mercancias o pasajeros con fines turísticos, reparación, aprovisionar  o cualquier otra razón.
* Aprovisionamiento: Maniobra de arribo de la nave con el fin de abastecer provisiones para su operación tales como combustible, agua, repuestos, etc y para suministro a sus pasajeros y tripulantes tales como alimentos, bebidas e insumos médicos.
* Arribo forzoso:  La entrada a puerto distinto del autorizado en el permiso de zarpe, que puede ser legítima o ilegítima. Es legítima cuando se origina por circunstancias de caso fortuito o fuerza mayor. Es ilegítima cuando se origina por dolo o culpa del capitán.
* Razón de arribo: Hace referencia al motivo por el cual la nave toca puerto colombiano.
* Reparación: Arribo realizado con la finalidad de ingresar a astillero para trabajos de reparación tanto de motores y equipos como de estructura de la nave.
</t>
    </r>
  </si>
  <si>
    <r>
      <t xml:space="preserve">Nota. </t>
    </r>
    <r>
      <rPr>
        <sz val="8"/>
        <color rgb="FF000000"/>
        <rFont val="Arial"/>
        <family val="2"/>
      </rPr>
      <t xml:space="preserve">Los valores son obtenidos mediante la información almacenada en las bases de datos de la Dirección General Marítima.
</t>
    </r>
    <r>
      <rPr>
        <sz val="8"/>
        <rFont val="Arial"/>
        <family val="2"/>
      </rPr>
      <t>* Arribo: Llegada de la nave a un puerto para para realizar actividades de carga o descarga de mercancías o pasajeros con fines turísticos, reparación, aprovisionar  o cualquier otra razón.
* Tráfico marítimo: Representa todo tipo de actividades llevadas a cabo en el mar por naves, desde operaciones de transporte de carga y de pasajeros, hasta pesca, aprovisionamiento, turismo a bordo de yates y veleros, entre otros.
* Tráfico marítimo internacional:  El que no es tráfico nacional.</t>
    </r>
    <r>
      <rPr>
        <b/>
        <sz val="8"/>
        <rFont val="Arial"/>
        <family val="2"/>
      </rPr>
      <t xml:space="preserve">
</t>
    </r>
    <r>
      <rPr>
        <sz val="8"/>
        <rFont val="Arial"/>
        <family val="2"/>
      </rPr>
      <t xml:space="preserve">* Tráfico marítimo nacional: Navegación realizada entre puertos colombianos, sin salir de las aguas jurisdiccionales del país.
</t>
    </r>
  </si>
  <si>
    <t>Actividad y Motivo de Arribo</t>
  </si>
  <si>
    <t xml:space="preserve">Cantidad de pasajeros a bordo </t>
  </si>
  <si>
    <t xml:space="preserve">Puerto / Motivo de Arribo Especial </t>
  </si>
  <si>
    <r>
      <t>Fuente.</t>
    </r>
    <r>
      <rPr>
        <sz val="8"/>
        <rFont val="Arial"/>
        <family val="2"/>
      </rPr>
      <t xml:space="preserve"> </t>
    </r>
    <r>
      <rPr>
        <b/>
        <sz val="8"/>
        <rFont val="Arial"/>
        <family val="2"/>
      </rPr>
      <t xml:space="preserve">DIMAR </t>
    </r>
    <r>
      <rPr>
        <sz val="8"/>
        <rFont val="Arial"/>
        <family val="2"/>
      </rPr>
      <t>– Registro Tráfico Marítimo Nacional e Internacional</t>
    </r>
    <r>
      <rPr>
        <b/>
        <sz val="8"/>
        <rFont val="Arial"/>
        <family val="2"/>
      </rPr>
      <t>.</t>
    </r>
  </si>
  <si>
    <r>
      <t>Fuente.</t>
    </r>
    <r>
      <rPr>
        <sz val="8"/>
        <color theme="1"/>
        <rFont val="Arial"/>
        <family val="2"/>
      </rPr>
      <t xml:space="preserve"> </t>
    </r>
    <r>
      <rPr>
        <b/>
        <sz val="8"/>
        <color theme="1"/>
        <rFont val="Arial"/>
        <family val="2"/>
      </rPr>
      <t xml:space="preserve">DIMAR </t>
    </r>
    <r>
      <rPr>
        <sz val="8"/>
        <color theme="1"/>
        <rFont val="Arial"/>
        <family val="2"/>
      </rPr>
      <t>– Registro Tráfico Marítimo Nacional e Internacional.</t>
    </r>
  </si>
  <si>
    <t>Cantidad de arribos por tipo de tráfico, según región y puerto.</t>
  </si>
  <si>
    <t>Cantidad de arribos de tráfico marítimo internacional según actividad y motivo de arribo.</t>
  </si>
  <si>
    <t>Cantidad de arribos de tráfico marítimo internacional de carga según región, puerto y tipo de nave.</t>
  </si>
  <si>
    <t>Cantidad de arribos de tráfico marítimo internacional de buques de pasaje, segun región y puerto.</t>
  </si>
  <si>
    <t>Cantidad de arribos de tráfico marítimo internacional de cruceros y pasajeros a bordo, segun región y puerto</t>
  </si>
  <si>
    <t>Cantidad de arribos de tráfico marítimo internacional de yates y veleros, segun región y puerto.</t>
  </si>
  <si>
    <t>Cantidad de arribos de tráfico marítimo internacional de remolcadores, segun región y puerto.</t>
  </si>
  <si>
    <t>Cantidad de arribos de tráfico marítimo internacional de buques para fines especiales, segun región y puerto.</t>
  </si>
  <si>
    <t>Cantidad de arribos de tráfico marítimo internacional de buques de pesca, segun región y puerto.</t>
  </si>
  <si>
    <t>Cantidad de arribos de tráfico marítimo internacional según región, puerto y motivo de arribo especial.</t>
  </si>
  <si>
    <t>Urabá y del Darién</t>
  </si>
  <si>
    <t>-</t>
  </si>
  <si>
    <r>
      <t xml:space="preserve">Cantidad de arribos por tipo de tráfico, según región y puerto.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</si>
  <si>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r>
      <t xml:space="preserve">Cantidad de arribos de tráfico marítimo internacional según actividad y motivo de arribo.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</si>
  <si>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r>
      <t xml:space="preserve">Cantidad de arribos de tráfico marítimo internacional de carga según región, puerto y tipo de nave.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</si>
  <si>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r>
      <t xml:space="preserve">Cantidad de arribos de tráfico marítimo internacional de buques de pasaje, segun región y puerto.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</si>
  <si>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r>
      <t xml:space="preserve">Cantidad de arribos de tráfico marítimo internacional de cruceros y pasajeros a bordo, segun región y puerto.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</si>
  <si>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r>
      <t xml:space="preserve">Cantidad de arribos de tráfico marítimo internacional de yates y veleros, segun región y puerto.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</si>
  <si>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r>
      <t xml:space="preserve">Cantidad de arribos de tráfico marítimo internacional de remolcadores, segun región y puerto.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</si>
  <si>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r>
      <t xml:space="preserve">Cantidad de arribos de tráfico marítimo internacional de buques para fines especiales, segun región y puerto.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</si>
  <si>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r>
      <t xml:space="preserve">Cantidad de arribos de tráfico marítimo internacional de buques de pesca, segun región y puerto.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</si>
  <si>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r>
      <t xml:space="preserve">Cantidad de arribos de tráfico marítimo internacional según región, puerto y motivo de arribo especial.
Mes </t>
    </r>
    <r>
      <rPr>
        <b/>
        <u/>
        <sz val="11"/>
        <color theme="1"/>
        <rFont val="Calibri"/>
        <family val="2"/>
        <scheme val="minor"/>
      </rPr>
      <t>Septiembre</t>
    </r>
    <r>
      <rPr>
        <b/>
        <sz val="11"/>
        <color theme="1"/>
        <rFont val="Calibri"/>
        <family val="2"/>
        <scheme val="minor"/>
      </rPr>
      <t xml:space="preserve"> del año </t>
    </r>
    <r>
      <rPr>
        <b/>
        <u/>
        <sz val="11"/>
        <color theme="1"/>
        <rFont val="Calibri"/>
        <family val="2"/>
        <scheme val="minor"/>
      </rPr>
      <t>2024</t>
    </r>
  </si>
  <si>
    <t xml:space="preserve">Cuadro 1 </t>
  </si>
  <si>
    <t>FORMATO</t>
  </si>
  <si>
    <t>E1 DIRECCIONAMIENTO ESTRATEGICO</t>
  </si>
  <si>
    <t>Versiòn: 0</t>
  </si>
  <si>
    <t>E1-FOR-116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</si>
</sst>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1" x14ac:knownFonts="1">
    <font>
      <sz val="11"/>
      <color theme="1"/>
      <name val="Calibri"/>
      <family val="2"/>
      <scheme val="minor"/>
    </font>
    <font>
      <b/>
      <sz val="11"/>
      <color theme="1"/>
      <name val="Calibri"/>
      <family val="2"/>
      <scheme val="minor"/>
    </font>
    <font>
      <sz val="11"/>
      <name val="Calibri"/>
      <family val="2"/>
    </font>
    <font>
      <sz val="11"/>
      <color indexed="8"/>
      <name val="Calibri"/>
      <family val="2"/>
    </font>
    <font>
      <b/>
      <sz val="8"/>
      <color theme="1"/>
      <name val="Arial"/>
      <family val="2"/>
    </font>
    <font>
      <b/>
      <i/>
      <sz val="11"/>
      <color theme="1"/>
      <name val="Calibri"/>
      <family val="2"/>
      <scheme val="minor"/>
    </font>
    <font>
      <b/>
      <sz val="8"/>
      <color rgb="FF000000"/>
      <name val="Arial"/>
      <family val="2"/>
    </font>
    <font>
      <sz val="11"/>
      <color theme="1"/>
      <name val="Calibri"/>
      <family val="2"/>
      <scheme val="minor"/>
    </font>
    <font>
      <u/>
      <sz val="11"/>
      <color theme="10"/>
      <name val="Calibri"/>
      <family val="2"/>
      <scheme val="minor"/>
    </font>
    <font>
      <b/>
      <sz val="9"/>
      <color rgb="FF000000"/>
      <name val="Arial"/>
      <family val="2"/>
    </font>
    <font>
      <b/>
      <sz val="9"/>
      <color theme="1"/>
      <name val="Calibri"/>
      <family val="2"/>
      <scheme val="minor"/>
    </font>
    <font>
      <sz val="8"/>
      <color rgb="FF000000"/>
      <name val="Arial"/>
      <family val="2"/>
    </font>
    <font>
      <sz val="8"/>
      <color theme="1"/>
      <name val="Arial"/>
      <family val="2"/>
    </font>
    <font>
      <sz val="8"/>
      <name val="Calibri"/>
      <family val="2"/>
      <scheme val="minor"/>
    </font>
    <font>
      <b/>
      <sz val="8"/>
      <name val="Arial"/>
      <family val="2"/>
    </font>
    <font>
      <sz val="8"/>
      <name val="Arial"/>
      <family val="2"/>
    </font>
    <font>
      <sz val="11"/>
      <name val="Calibri"/>
      <family val="2"/>
      <scheme val="minor"/>
    </font>
    <font>
      <sz val="9"/>
      <color indexed="81"/>
      <name val="Tahoma"/>
      <charset val="1"/>
    </font>
    <font>
      <b/>
      <sz val="9"/>
      <color indexed="81"/>
      <name val="Tahoma"/>
      <charset val="1"/>
    </font>
    <font>
      <b/>
      <u/>
      <sz val="11"/>
      <color theme="1"/>
      <name val="Calibri"/>
      <family val="2"/>
      <scheme val="minor"/>
    </font>
    <font>
      <b/>
      <sz val="11"/>
      <color theme="4" tint="-0.499984740745262"/>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4" tint="0.39997558519241921"/>
        <bgColor theme="4" tint="0.79998168889431442"/>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theme="4"/>
      </right>
      <top/>
      <bottom/>
      <diagonal/>
    </border>
  </borders>
  <cellStyleXfs count="7">
    <xf numFmtId="0" fontId="0" fillId="0" borderId="0"/>
    <xf numFmtId="0" fontId="2" fillId="0" borderId="0"/>
    <xf numFmtId="0" fontId="3" fillId="0" borderId="0"/>
    <xf numFmtId="9" fontId="7"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cellStyleXfs>
  <cellXfs count="177">
    <xf numFmtId="0" fontId="0" fillId="0" borderId="0" xfId="0"/>
    <xf numFmtId="0" fontId="1" fillId="2" borderId="23" xfId="0" applyFont="1" applyFill="1" applyBorder="1" applyAlignment="1">
      <alignment horizontal="center" vertical="center" wrapText="1"/>
    </xf>
    <xf numFmtId="0" fontId="1" fillId="2" borderId="23" xfId="0" applyFont="1" applyFill="1" applyBorder="1" applyAlignment="1">
      <alignment horizontal="center" vertical="center"/>
    </xf>
    <xf numFmtId="0" fontId="0" fillId="3" borderId="0" xfId="0" applyFill="1"/>
    <xf numFmtId="0" fontId="1" fillId="3" borderId="0" xfId="0" applyFont="1" applyFill="1"/>
    <xf numFmtId="0" fontId="1" fillId="2" borderId="1" xfId="0" applyFont="1" applyFill="1" applyBorder="1" applyAlignment="1">
      <alignment horizontal="center" vertical="center"/>
    </xf>
    <xf numFmtId="0" fontId="0" fillId="2" borderId="1" xfId="0" applyFill="1" applyBorder="1" applyAlignment="1">
      <alignment horizontal="left" indent="1"/>
    </xf>
    <xf numFmtId="164" fontId="1" fillId="2" borderId="1" xfId="3" applyNumberFormat="1" applyFont="1" applyFill="1" applyBorder="1" applyAlignment="1">
      <alignment horizontal="right"/>
    </xf>
    <xf numFmtId="164" fontId="0" fillId="3" borderId="1" xfId="3" applyNumberFormat="1" applyFont="1" applyFill="1" applyBorder="1" applyAlignment="1">
      <alignment horizontal="right"/>
    </xf>
    <xf numFmtId="0" fontId="1" fillId="3" borderId="0" xfId="0" applyFont="1" applyFill="1" applyAlignment="1">
      <alignment horizontal="right"/>
    </xf>
    <xf numFmtId="164" fontId="1" fillId="3" borderId="0" xfId="3" applyNumberFormat="1" applyFont="1" applyFill="1" applyBorder="1" applyAlignment="1">
      <alignment horizontal="right"/>
    </xf>
    <xf numFmtId="0" fontId="1" fillId="2" borderId="37" xfId="0" applyFont="1" applyFill="1" applyBorder="1" applyAlignment="1">
      <alignment horizontal="right"/>
    </xf>
    <xf numFmtId="164" fontId="0" fillId="3" borderId="45" xfId="3" applyNumberFormat="1" applyFont="1" applyFill="1" applyBorder="1" applyAlignment="1">
      <alignment horizontal="right"/>
    </xf>
    <xf numFmtId="164" fontId="0" fillId="3" borderId="47" xfId="3" applyNumberFormat="1" applyFont="1" applyFill="1" applyBorder="1" applyAlignment="1">
      <alignment horizontal="right"/>
    </xf>
    <xf numFmtId="164" fontId="0" fillId="3" borderId="46" xfId="3" applyNumberFormat="1" applyFont="1" applyFill="1" applyBorder="1" applyAlignment="1">
      <alignment horizontal="right"/>
    </xf>
    <xf numFmtId="164" fontId="0" fillId="3" borderId="23" xfId="3" applyNumberFormat="1" applyFont="1" applyFill="1" applyBorder="1" applyAlignment="1">
      <alignment horizontal="right"/>
    </xf>
    <xf numFmtId="0" fontId="0" fillId="3" borderId="0" xfId="0" applyFill="1" applyAlignment="1">
      <alignment vertical="center"/>
    </xf>
    <xf numFmtId="0" fontId="0" fillId="3" borderId="46" xfId="0" applyFill="1" applyBorder="1" applyAlignment="1">
      <alignment horizontal="right" vertical="center"/>
    </xf>
    <xf numFmtId="0" fontId="0" fillId="3" borderId="47" xfId="0" applyFill="1" applyBorder="1" applyAlignment="1">
      <alignment horizontal="right" vertical="center"/>
    </xf>
    <xf numFmtId="164" fontId="0" fillId="3" borderId="47" xfId="3" applyNumberFormat="1" applyFont="1" applyFill="1" applyBorder="1" applyAlignment="1">
      <alignment horizontal="right" vertical="center"/>
    </xf>
    <xf numFmtId="164" fontId="0" fillId="3" borderId="45" xfId="3" applyNumberFormat="1" applyFont="1" applyFill="1" applyBorder="1" applyAlignment="1">
      <alignment horizontal="right" vertical="center"/>
    </xf>
    <xf numFmtId="0" fontId="1" fillId="2" borderId="37" xfId="0" applyFont="1" applyFill="1" applyBorder="1" applyAlignment="1">
      <alignment horizontal="right" vertical="center"/>
    </xf>
    <xf numFmtId="164" fontId="1" fillId="2" borderId="37" xfId="3" applyNumberFormat="1" applyFont="1" applyFill="1" applyBorder="1" applyAlignment="1">
      <alignment horizontal="right" vertical="center"/>
    </xf>
    <xf numFmtId="164" fontId="0" fillId="3" borderId="48" xfId="3" applyNumberFormat="1" applyFont="1" applyFill="1" applyBorder="1" applyAlignment="1">
      <alignment horizontal="right" vertical="center"/>
    </xf>
    <xf numFmtId="0" fontId="1" fillId="3" borderId="0" xfId="0" applyFont="1" applyFill="1" applyAlignment="1">
      <alignment horizontal="right" vertical="center"/>
    </xf>
    <xf numFmtId="164" fontId="1" fillId="3" borderId="0" xfId="3" applyNumberFormat="1" applyFont="1" applyFill="1" applyBorder="1" applyAlignment="1">
      <alignment horizontal="right" vertical="center"/>
    </xf>
    <xf numFmtId="0" fontId="5" fillId="2" borderId="17" xfId="0" applyFont="1" applyFill="1" applyBorder="1" applyAlignment="1">
      <alignment horizontal="left"/>
    </xf>
    <xf numFmtId="0" fontId="0" fillId="2" borderId="3" xfId="0" applyFill="1" applyBorder="1" applyAlignment="1">
      <alignment horizontal="right"/>
    </xf>
    <xf numFmtId="0" fontId="1" fillId="5" borderId="0" xfId="0" applyFont="1" applyFill="1" applyAlignment="1">
      <alignment horizontal="left"/>
    </xf>
    <xf numFmtId="0" fontId="5" fillId="2" borderId="18" xfId="0" applyFont="1" applyFill="1" applyBorder="1" applyAlignment="1">
      <alignment horizontal="left"/>
    </xf>
    <xf numFmtId="0" fontId="0" fillId="2" borderId="15" xfId="0" applyFill="1" applyBorder="1" applyAlignment="1">
      <alignment horizontal="right"/>
    </xf>
    <xf numFmtId="0" fontId="0" fillId="2" borderId="29" xfId="0" applyFill="1" applyBorder="1" applyAlignment="1">
      <alignment horizontal="right"/>
    </xf>
    <xf numFmtId="0" fontId="1" fillId="2" borderId="34" xfId="0" applyFont="1" applyFill="1" applyBorder="1" applyAlignment="1">
      <alignment horizontal="center" vertical="center"/>
    </xf>
    <xf numFmtId="0" fontId="1" fillId="2" borderId="34" xfId="0" applyFont="1" applyFill="1" applyBorder="1" applyAlignment="1">
      <alignment horizontal="center" vertical="center" wrapText="1"/>
    </xf>
    <xf numFmtId="164" fontId="1" fillId="2" borderId="37" xfId="3" applyNumberFormat="1" applyFont="1" applyFill="1" applyBorder="1" applyAlignment="1">
      <alignment horizontal="right" vertical="center" wrapText="1"/>
    </xf>
    <xf numFmtId="164" fontId="0" fillId="3" borderId="52" xfId="3" applyNumberFormat="1" applyFont="1" applyFill="1" applyBorder="1" applyAlignment="1">
      <alignment horizontal="right"/>
    </xf>
    <xf numFmtId="0" fontId="0" fillId="2" borderId="14" xfId="0" applyFill="1" applyBorder="1" applyAlignment="1">
      <alignment horizontal="right"/>
    </xf>
    <xf numFmtId="0" fontId="5" fillId="2" borderId="37" xfId="0" applyFont="1" applyFill="1" applyBorder="1" applyAlignment="1">
      <alignment horizontal="left"/>
    </xf>
    <xf numFmtId="164" fontId="1" fillId="2" borderId="16" xfId="3" applyNumberFormat="1" applyFont="1" applyFill="1" applyBorder="1" applyAlignment="1">
      <alignment horizontal="right" vertical="center" wrapText="1"/>
    </xf>
    <xf numFmtId="164" fontId="0" fillId="3" borderId="25" xfId="3" applyNumberFormat="1" applyFont="1" applyFill="1" applyBorder="1" applyAlignment="1">
      <alignment horizontal="right"/>
    </xf>
    <xf numFmtId="164" fontId="0" fillId="3" borderId="26" xfId="3" applyNumberFormat="1" applyFont="1" applyFill="1" applyBorder="1" applyAlignment="1">
      <alignment horizontal="right"/>
    </xf>
    <xf numFmtId="164" fontId="0" fillId="3" borderId="28" xfId="3" applyNumberFormat="1" applyFont="1" applyFill="1" applyBorder="1" applyAlignment="1">
      <alignment horizontal="right"/>
    </xf>
    <xf numFmtId="164" fontId="0" fillId="3" borderId="31" xfId="3" applyNumberFormat="1" applyFont="1" applyFill="1" applyBorder="1" applyAlignment="1">
      <alignment horizontal="right"/>
    </xf>
    <xf numFmtId="164" fontId="0" fillId="3" borderId="32" xfId="3" applyNumberFormat="1" applyFont="1" applyFill="1" applyBorder="1" applyAlignment="1">
      <alignment horizontal="right"/>
    </xf>
    <xf numFmtId="0" fontId="5" fillId="2" borderId="19" xfId="0" applyFont="1" applyFill="1" applyBorder="1" applyAlignment="1">
      <alignment horizontal="left"/>
    </xf>
    <xf numFmtId="0" fontId="5" fillId="2" borderId="55" xfId="0" applyFont="1" applyFill="1" applyBorder="1" applyAlignment="1">
      <alignment horizontal="left"/>
    </xf>
    <xf numFmtId="164" fontId="1" fillId="2" borderId="20" xfId="3" applyNumberFormat="1" applyFont="1" applyFill="1" applyBorder="1" applyAlignment="1">
      <alignment horizontal="right" vertical="center" wrapText="1"/>
    </xf>
    <xf numFmtId="0" fontId="0" fillId="2" borderId="10" xfId="0" applyFill="1" applyBorder="1" applyAlignment="1">
      <alignment horizontal="left" indent="1"/>
    </xf>
    <xf numFmtId="0" fontId="0" fillId="2" borderId="4" xfId="0" applyFill="1" applyBorder="1" applyAlignment="1">
      <alignment horizontal="left" indent="1"/>
    </xf>
    <xf numFmtId="0" fontId="0" fillId="2" borderId="6" xfId="0" applyFill="1" applyBorder="1" applyAlignment="1">
      <alignment horizontal="left" indent="1"/>
    </xf>
    <xf numFmtId="0" fontId="8" fillId="3" borderId="1" xfId="5" applyFill="1" applyBorder="1" applyAlignment="1">
      <alignment vertical="center"/>
    </xf>
    <xf numFmtId="164" fontId="0" fillId="0" borderId="47" xfId="3" applyNumberFormat="1" applyFont="1" applyFill="1" applyBorder="1" applyAlignment="1">
      <alignment horizontal="right" vertical="center"/>
    </xf>
    <xf numFmtId="164" fontId="0" fillId="0" borderId="46" xfId="3" applyNumberFormat="1" applyFont="1" applyFill="1" applyBorder="1" applyAlignment="1">
      <alignment horizontal="right" vertical="center"/>
    </xf>
    <xf numFmtId="0" fontId="0" fillId="0" borderId="0" xfId="0" applyAlignment="1">
      <alignment vertical="center"/>
    </xf>
    <xf numFmtId="0" fontId="1" fillId="2" borderId="1" xfId="0" applyFont="1" applyFill="1" applyBorder="1" applyAlignment="1">
      <alignment horizontal="center" vertical="center" wrapText="1"/>
    </xf>
    <xf numFmtId="164" fontId="1" fillId="2" borderId="37" xfId="3" applyNumberFormat="1" applyFont="1" applyFill="1" applyBorder="1" applyAlignment="1">
      <alignment horizontal="right"/>
    </xf>
    <xf numFmtId="0" fontId="0" fillId="2" borderId="43" xfId="0" applyFill="1" applyBorder="1" applyAlignment="1">
      <alignment horizontal="right" vertical="center" wrapText="1"/>
    </xf>
    <xf numFmtId="0" fontId="0" fillId="2" borderId="44" xfId="0" applyFill="1" applyBorder="1" applyAlignment="1">
      <alignment horizontal="right" vertical="center" wrapText="1"/>
    </xf>
    <xf numFmtId="164" fontId="0" fillId="3" borderId="20" xfId="3" applyNumberFormat="1" applyFont="1" applyFill="1" applyBorder="1" applyAlignment="1">
      <alignment horizontal="right" vertical="center"/>
    </xf>
    <xf numFmtId="165" fontId="0" fillId="3" borderId="45" xfId="6" applyNumberFormat="1" applyFont="1" applyFill="1" applyBorder="1" applyAlignment="1">
      <alignment horizontal="right" vertical="center"/>
    </xf>
    <xf numFmtId="165" fontId="1" fillId="2" borderId="37" xfId="6" applyNumberFormat="1" applyFont="1" applyFill="1" applyBorder="1" applyAlignment="1">
      <alignment horizontal="right" vertical="center"/>
    </xf>
    <xf numFmtId="165" fontId="0" fillId="3" borderId="1" xfId="6" applyNumberFormat="1" applyFont="1" applyFill="1" applyBorder="1" applyAlignment="1">
      <alignment horizontal="right"/>
    </xf>
    <xf numFmtId="165" fontId="1" fillId="2" borderId="1" xfId="6" applyNumberFormat="1" applyFont="1" applyFill="1" applyBorder="1" applyAlignment="1">
      <alignment horizontal="right"/>
    </xf>
    <xf numFmtId="165" fontId="0" fillId="3" borderId="47" xfId="6" applyNumberFormat="1" applyFont="1" applyFill="1" applyBorder="1" applyAlignment="1">
      <alignment horizontal="right" vertical="center"/>
    </xf>
    <xf numFmtId="165" fontId="0" fillId="3" borderId="20" xfId="6" applyNumberFormat="1" applyFont="1" applyFill="1" applyBorder="1" applyAlignment="1">
      <alignment horizontal="right" vertical="center"/>
    </xf>
    <xf numFmtId="165" fontId="0" fillId="3" borderId="48" xfId="6" applyNumberFormat="1" applyFont="1" applyFill="1" applyBorder="1" applyAlignment="1">
      <alignment horizontal="right" vertical="center"/>
    </xf>
    <xf numFmtId="165" fontId="1" fillId="2" borderId="37" xfId="6" applyNumberFormat="1" applyFont="1" applyFill="1" applyBorder="1" applyAlignment="1">
      <alignment horizontal="right" vertical="center" wrapText="1"/>
    </xf>
    <xf numFmtId="165" fontId="0" fillId="3" borderId="47" xfId="6" applyNumberFormat="1" applyFont="1" applyFill="1" applyBorder="1" applyAlignment="1">
      <alignment horizontal="right"/>
    </xf>
    <xf numFmtId="165" fontId="0" fillId="3" borderId="23" xfId="6" applyNumberFormat="1" applyFont="1" applyFill="1" applyBorder="1" applyAlignment="1">
      <alignment horizontal="right"/>
    </xf>
    <xf numFmtId="165" fontId="0" fillId="3" borderId="46" xfId="6" applyNumberFormat="1" applyFont="1" applyFill="1" applyBorder="1" applyAlignment="1">
      <alignment horizontal="right"/>
    </xf>
    <xf numFmtId="165" fontId="1" fillId="2" borderId="16" xfId="6" applyNumberFormat="1" applyFont="1" applyFill="1" applyBorder="1" applyAlignment="1">
      <alignment horizontal="right" vertical="center" wrapText="1"/>
    </xf>
    <xf numFmtId="165" fontId="0" fillId="3" borderId="24" xfId="6" applyNumberFormat="1" applyFont="1" applyFill="1" applyBorder="1" applyAlignment="1">
      <alignment horizontal="right"/>
    </xf>
    <xf numFmtId="165" fontId="0" fillId="3" borderId="25" xfId="6" applyNumberFormat="1" applyFont="1" applyFill="1" applyBorder="1" applyAlignment="1">
      <alignment horizontal="right"/>
    </xf>
    <xf numFmtId="165" fontId="0" fillId="3" borderId="27" xfId="6" applyNumberFormat="1" applyFont="1" applyFill="1" applyBorder="1" applyAlignment="1">
      <alignment horizontal="right"/>
    </xf>
    <xf numFmtId="165" fontId="0" fillId="3" borderId="30" xfId="6" applyNumberFormat="1" applyFont="1" applyFill="1" applyBorder="1" applyAlignment="1">
      <alignment horizontal="right"/>
    </xf>
    <xf numFmtId="165" fontId="0" fillId="3" borderId="31" xfId="6" applyNumberFormat="1" applyFont="1" applyFill="1" applyBorder="1" applyAlignment="1">
      <alignment horizontal="right"/>
    </xf>
    <xf numFmtId="165" fontId="0" fillId="3" borderId="24" xfId="6" applyNumberFormat="1" applyFont="1" applyFill="1" applyBorder="1"/>
    <xf numFmtId="165" fontId="0" fillId="3" borderId="25" xfId="6" applyNumberFormat="1" applyFont="1" applyFill="1" applyBorder="1"/>
    <xf numFmtId="165" fontId="0" fillId="3" borderId="27" xfId="6" applyNumberFormat="1" applyFont="1" applyFill="1" applyBorder="1"/>
    <xf numFmtId="165" fontId="0" fillId="3" borderId="1" xfId="6" applyNumberFormat="1" applyFont="1" applyFill="1" applyBorder="1"/>
    <xf numFmtId="165" fontId="0" fillId="3" borderId="30" xfId="6" applyNumberFormat="1" applyFont="1" applyFill="1" applyBorder="1"/>
    <xf numFmtId="165" fontId="0" fillId="3" borderId="31" xfId="6" applyNumberFormat="1" applyFont="1" applyFill="1" applyBorder="1"/>
    <xf numFmtId="165" fontId="1" fillId="2" borderId="23" xfId="6" applyNumberFormat="1" applyFont="1" applyFill="1" applyBorder="1" applyAlignment="1">
      <alignment horizontal="right"/>
    </xf>
    <xf numFmtId="165" fontId="1" fillId="2" borderId="37" xfId="6" applyNumberFormat="1" applyFont="1" applyFill="1" applyBorder="1" applyAlignment="1">
      <alignment horizontal="right"/>
    </xf>
    <xf numFmtId="165" fontId="0" fillId="3" borderId="47" xfId="6" applyNumberFormat="1" applyFont="1" applyFill="1" applyBorder="1" applyAlignment="1">
      <alignment horizontal="center" vertical="center"/>
    </xf>
    <xf numFmtId="165" fontId="0" fillId="3" borderId="45" xfId="6" applyNumberFormat="1" applyFont="1" applyFill="1" applyBorder="1" applyAlignment="1">
      <alignment horizontal="center" vertical="center"/>
    </xf>
    <xf numFmtId="165" fontId="0" fillId="3" borderId="48" xfId="6" applyNumberFormat="1" applyFont="1" applyFill="1" applyBorder="1" applyAlignment="1">
      <alignment horizontal="center" vertical="center"/>
    </xf>
    <xf numFmtId="165" fontId="1" fillId="2" borderId="37" xfId="6" applyNumberFormat="1" applyFont="1" applyFill="1" applyBorder="1" applyAlignment="1">
      <alignment horizontal="center" vertical="center"/>
    </xf>
    <xf numFmtId="0" fontId="16"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9"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6" fillId="3" borderId="0" xfId="0" applyFont="1" applyFill="1" applyAlignment="1">
      <alignment horizontal="left" vertical="top" wrapText="1"/>
    </xf>
    <xf numFmtId="0" fontId="6" fillId="3" borderId="15" xfId="0" applyFont="1" applyFill="1" applyBorder="1" applyAlignment="1">
      <alignment horizontal="left" vertical="top" wrapText="1"/>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 xfId="0" applyFont="1" applyFill="1" applyBorder="1" applyAlignment="1">
      <alignment horizontal="right"/>
    </xf>
    <xf numFmtId="0" fontId="1" fillId="2" borderId="4" xfId="0" applyFont="1" applyFill="1" applyBorder="1" applyAlignment="1">
      <alignment horizontal="right"/>
    </xf>
    <xf numFmtId="0" fontId="1" fillId="4" borderId="5" xfId="0" applyFont="1" applyFill="1" applyBorder="1" applyAlignment="1">
      <alignment horizontal="center"/>
    </xf>
    <xf numFmtId="0" fontId="1" fillId="4" borderId="14" xfId="0" applyFont="1" applyFill="1" applyBorder="1" applyAlignment="1">
      <alignment horizontal="center"/>
    </xf>
    <xf numFmtId="0" fontId="1" fillId="4" borderId="6" xfId="0" applyFont="1" applyFill="1" applyBorder="1" applyAlignment="1">
      <alignment horizontal="center"/>
    </xf>
    <xf numFmtId="0" fontId="1" fillId="2" borderId="1" xfId="0" applyFont="1" applyFill="1" applyBorder="1" applyAlignment="1">
      <alignment horizontal="right"/>
    </xf>
    <xf numFmtId="0" fontId="14" fillId="3" borderId="14" xfId="0" applyFont="1" applyFill="1" applyBorder="1" applyAlignment="1">
      <alignment horizontal="left" vertical="center"/>
    </xf>
    <xf numFmtId="0" fontId="1" fillId="4" borderId="7"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51"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21" xfId="0" applyFont="1" applyFill="1" applyBorder="1" applyAlignment="1">
      <alignment horizontal="left" vertical="center"/>
    </xf>
    <xf numFmtId="0" fontId="1" fillId="2" borderId="38"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17" xfId="0" applyFont="1" applyFill="1" applyBorder="1" applyAlignment="1">
      <alignment horizontal="right" vertical="center"/>
    </xf>
    <xf numFmtId="0" fontId="1" fillId="2" borderId="19" xfId="0" applyFont="1" applyFill="1" applyBorder="1" applyAlignment="1">
      <alignment horizontal="right" vertical="center"/>
    </xf>
    <xf numFmtId="0" fontId="1" fillId="2" borderId="39" xfId="0" applyFont="1" applyFill="1" applyBorder="1" applyAlignment="1">
      <alignment horizontal="left" vertical="center"/>
    </xf>
    <xf numFmtId="0" fontId="1" fillId="2" borderId="40" xfId="0" applyFont="1" applyFill="1" applyBorder="1" applyAlignment="1">
      <alignment horizontal="left" vertical="center"/>
    </xf>
    <xf numFmtId="0" fontId="1" fillId="2" borderId="17" xfId="0" applyFont="1" applyFill="1" applyBorder="1" applyAlignment="1">
      <alignment horizontal="right" vertical="center" wrapText="1"/>
    </xf>
    <xf numFmtId="0" fontId="1" fillId="2" borderId="19" xfId="0" applyFont="1" applyFill="1" applyBorder="1" applyAlignment="1">
      <alignment horizontal="right" vertical="center" wrapText="1"/>
    </xf>
    <xf numFmtId="0" fontId="0" fillId="2" borderId="41" xfId="0" applyFill="1" applyBorder="1" applyAlignment="1">
      <alignment horizontal="right" vertical="center" wrapText="1"/>
    </xf>
    <xf numFmtId="0" fontId="0" fillId="2" borderId="42" xfId="0" applyFill="1" applyBorder="1" applyAlignment="1">
      <alignment horizontal="right" vertical="center" wrapText="1"/>
    </xf>
    <xf numFmtId="0" fontId="4" fillId="3" borderId="14" xfId="0" applyFont="1" applyFill="1" applyBorder="1" applyAlignment="1">
      <alignment horizontal="left" vertical="center"/>
    </xf>
    <xf numFmtId="0" fontId="0" fillId="2" borderId="49" xfId="0" applyFill="1" applyBorder="1" applyAlignment="1">
      <alignment horizontal="right" vertical="center"/>
    </xf>
    <xf numFmtId="0" fontId="0" fillId="2" borderId="50" xfId="0" applyFill="1" applyBorder="1" applyAlignment="1">
      <alignment horizontal="right" vertical="center"/>
    </xf>
    <xf numFmtId="0" fontId="1" fillId="2" borderId="16"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5" fillId="2" borderId="33" xfId="0" applyFont="1" applyFill="1" applyBorder="1" applyAlignment="1">
      <alignment horizontal="right"/>
    </xf>
    <xf numFmtId="0" fontId="5" fillId="2" borderId="55" xfId="0" applyFont="1" applyFill="1" applyBorder="1" applyAlignment="1">
      <alignment horizontal="right"/>
    </xf>
    <xf numFmtId="0" fontId="1" fillId="2" borderId="16"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3" xfId="0" applyFont="1" applyFill="1" applyBorder="1" applyAlignment="1">
      <alignment horizontal="center" vertical="center"/>
    </xf>
    <xf numFmtId="0" fontId="1" fillId="6" borderId="53" xfId="0" applyFont="1" applyFill="1" applyBorder="1" applyAlignment="1">
      <alignment horizontal="right"/>
    </xf>
    <xf numFmtId="0" fontId="1" fillId="6" borderId="54" xfId="0" applyFont="1" applyFill="1" applyBorder="1" applyAlignment="1">
      <alignment horizontal="right"/>
    </xf>
    <xf numFmtId="0" fontId="5" fillId="2" borderId="17" xfId="0" applyFont="1" applyFill="1" applyBorder="1" applyAlignment="1">
      <alignment horizontal="right"/>
    </xf>
    <xf numFmtId="0" fontId="1" fillId="4" borderId="7" xfId="0" applyFont="1" applyFill="1" applyBorder="1" applyAlignment="1">
      <alignment horizontal="center" vertical="top" wrapText="1"/>
    </xf>
    <xf numFmtId="0" fontId="1" fillId="4" borderId="0" xfId="0" applyFont="1" applyFill="1" applyAlignment="1">
      <alignment horizontal="center" vertical="top" wrapText="1"/>
    </xf>
    <xf numFmtId="0" fontId="1" fillId="4" borderId="8" xfId="0" applyFont="1" applyFill="1" applyBorder="1" applyAlignment="1">
      <alignment horizontal="center" vertical="top" wrapText="1"/>
    </xf>
    <xf numFmtId="0" fontId="1" fillId="4" borderId="9" xfId="0" applyFont="1" applyFill="1" applyBorder="1" applyAlignment="1">
      <alignment horizontal="center" vertical="top" wrapText="1"/>
    </xf>
    <xf numFmtId="0" fontId="1" fillId="4" borderId="15"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2" borderId="52" xfId="0" applyFont="1" applyFill="1" applyBorder="1" applyAlignment="1">
      <alignment horizontal="center" vertical="center" wrapText="1"/>
    </xf>
    <xf numFmtId="0" fontId="1" fillId="2" borderId="17" xfId="0" applyFont="1" applyFill="1" applyBorder="1" applyAlignment="1">
      <alignment horizontal="right"/>
    </xf>
    <xf numFmtId="0" fontId="1" fillId="2" borderId="58" xfId="0" applyFont="1" applyFill="1" applyBorder="1" applyAlignment="1">
      <alignment horizontal="right"/>
    </xf>
    <xf numFmtId="0" fontId="1" fillId="2" borderId="53" xfId="0" applyFont="1" applyFill="1" applyBorder="1" applyAlignment="1">
      <alignment horizontal="right"/>
    </xf>
    <xf numFmtId="0" fontId="1" fillId="2" borderId="59" xfId="0" applyFont="1" applyFill="1" applyBorder="1" applyAlignment="1">
      <alignment horizontal="right"/>
    </xf>
    <xf numFmtId="0" fontId="1" fillId="2" borderId="56"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4" fillId="3" borderId="0" xfId="0" applyFont="1" applyFill="1" applyAlignment="1">
      <alignment horizontal="left" vertical="top" wrapText="1"/>
    </xf>
    <xf numFmtId="0" fontId="14" fillId="3" borderId="15" xfId="0" applyFont="1" applyFill="1" applyBorder="1" applyAlignment="1">
      <alignment horizontal="left" vertical="top" wrapText="1"/>
    </xf>
    <xf numFmtId="0" fontId="5" fillId="2" borderId="19" xfId="0" applyFont="1" applyFill="1" applyBorder="1" applyAlignment="1">
      <alignment horizontal="right"/>
    </xf>
    <xf numFmtId="0" fontId="20" fillId="3" borderId="60" xfId="0" applyFont="1" applyFill="1" applyBorder="1" applyAlignment="1">
      <alignment horizontal="right" vertical="center"/>
    </xf>
    <xf numFmtId="0" fontId="20" fillId="3" borderId="60" xfId="0" applyFont="1" applyFill="1" applyBorder="1" applyAlignment="1">
      <alignment horizontal="right"/>
    </xf>
    <xf numFmtId="0" fontId="16" fillId="3" borderId="60" xfId="0" applyFont="1" applyFill="1" applyBorder="1" applyAlignment="1">
      <alignment horizontal="right" vertical="center"/>
    </xf>
    <xf numFmtId="0" fontId="1" fillId="0" borderId="60" xfId="0" applyFont="1" applyBorder="1" applyAlignment="1">
      <alignment horizontal="right"/>
    </xf>
  </cellXfs>
  <cellStyles count="7">
    <cellStyle name="Hipervínculo" xfId="5" builtinId="8"/>
    <cellStyle name="Hipervínculo 2" xfId="4" xr:uid="{7EA487C7-3889-439E-A459-41C1118850D5}"/>
    <cellStyle name="Millares" xfId="6" builtinId="3"/>
    <cellStyle name="Normal" xfId="0" builtinId="0"/>
    <cellStyle name="Normal 13" xfId="1" xr:uid="{00000000-0005-0000-0000-000002000000}"/>
    <cellStyle name="Normal 4" xfId="2" xr:uid="{00000000-0005-0000-0000-000003000000}"/>
    <cellStyle name="Porcentaje" xfId="3" builtinId="5"/>
  </cellStyles>
  <dxfs count="6">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155632</xdr:colOff>
      <xdr:row>0</xdr:row>
      <xdr:rowOff>170272</xdr:rowOff>
    </xdr:from>
    <xdr:to>
      <xdr:col>9</xdr:col>
      <xdr:colOff>724888</xdr:colOff>
      <xdr:row>5</xdr:row>
      <xdr:rowOff>104775</xdr:rowOff>
    </xdr:to>
    <xdr:pic>
      <xdr:nvPicPr>
        <xdr:cNvPr id="2" name="1 Imagen">
          <a:extLst>
            <a:ext uri="{FF2B5EF4-FFF2-40B4-BE49-F238E27FC236}">
              <a16:creationId xmlns:a16="http://schemas.microsoft.com/office/drawing/2014/main" id="{0C53BB75-A2F9-46D3-AE87-57884EFD3E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7632" y="170272"/>
          <a:ext cx="2855256"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22282</xdr:colOff>
      <xdr:row>1</xdr:row>
      <xdr:rowOff>8347</xdr:rowOff>
    </xdr:from>
    <xdr:to>
      <xdr:col>6</xdr:col>
      <xdr:colOff>114300</xdr:colOff>
      <xdr:row>5</xdr:row>
      <xdr:rowOff>133350</xdr:rowOff>
    </xdr:to>
    <xdr:pic>
      <xdr:nvPicPr>
        <xdr:cNvPr id="3" name="1 Imagen">
          <a:extLst>
            <a:ext uri="{FF2B5EF4-FFF2-40B4-BE49-F238E27FC236}">
              <a16:creationId xmlns:a16="http://schemas.microsoft.com/office/drawing/2014/main" id="{5F52B85F-0BD5-4390-A2A4-B8E38C31CE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9482" y="198847"/>
          <a:ext cx="2654243"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22282</xdr:colOff>
      <xdr:row>1</xdr:row>
      <xdr:rowOff>8347</xdr:rowOff>
    </xdr:from>
    <xdr:to>
      <xdr:col>6</xdr:col>
      <xdr:colOff>114300</xdr:colOff>
      <xdr:row>5</xdr:row>
      <xdr:rowOff>133350</xdr:rowOff>
    </xdr:to>
    <xdr:pic>
      <xdr:nvPicPr>
        <xdr:cNvPr id="3" name="1 Imagen">
          <a:extLst>
            <a:ext uri="{FF2B5EF4-FFF2-40B4-BE49-F238E27FC236}">
              <a16:creationId xmlns:a16="http://schemas.microsoft.com/office/drawing/2014/main" id="{F61EED9F-D57C-4726-98A0-D1CEB1CA54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6632" y="198847"/>
          <a:ext cx="2730443"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108007</xdr:colOff>
      <xdr:row>1</xdr:row>
      <xdr:rowOff>8347</xdr:rowOff>
    </xdr:from>
    <xdr:to>
      <xdr:col>7</xdr:col>
      <xdr:colOff>677263</xdr:colOff>
      <xdr:row>5</xdr:row>
      <xdr:rowOff>133350</xdr:rowOff>
    </xdr:to>
    <xdr:pic>
      <xdr:nvPicPr>
        <xdr:cNvPr id="3" name="1 Imagen">
          <a:extLst>
            <a:ext uri="{FF2B5EF4-FFF2-40B4-BE49-F238E27FC236}">
              <a16:creationId xmlns:a16="http://schemas.microsoft.com/office/drawing/2014/main" id="{359FDA3D-FE63-40F4-B993-C7367E260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9457" y="198847"/>
          <a:ext cx="2845731"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60382</xdr:colOff>
      <xdr:row>0</xdr:row>
      <xdr:rowOff>170272</xdr:rowOff>
    </xdr:from>
    <xdr:to>
      <xdr:col>5</xdr:col>
      <xdr:colOff>200025</xdr:colOff>
      <xdr:row>5</xdr:row>
      <xdr:rowOff>104775</xdr:rowOff>
    </xdr:to>
    <xdr:pic>
      <xdr:nvPicPr>
        <xdr:cNvPr id="3" name="1 Imagen">
          <a:extLst>
            <a:ext uri="{FF2B5EF4-FFF2-40B4-BE49-F238E27FC236}">
              <a16:creationId xmlns:a16="http://schemas.microsoft.com/office/drawing/2014/main" id="{9F6E7903-1F7F-45EE-9898-7ABC64A60C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60857" y="170272"/>
          <a:ext cx="2863793"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22282</xdr:colOff>
      <xdr:row>1</xdr:row>
      <xdr:rowOff>8347</xdr:rowOff>
    </xdr:from>
    <xdr:to>
      <xdr:col>6</xdr:col>
      <xdr:colOff>114300</xdr:colOff>
      <xdr:row>5</xdr:row>
      <xdr:rowOff>133350</xdr:rowOff>
    </xdr:to>
    <xdr:pic>
      <xdr:nvPicPr>
        <xdr:cNvPr id="2" name="1 Imagen">
          <a:extLst>
            <a:ext uri="{FF2B5EF4-FFF2-40B4-BE49-F238E27FC236}">
              <a16:creationId xmlns:a16="http://schemas.microsoft.com/office/drawing/2014/main" id="{8F27DC60-CEDF-473D-8EC8-644817C80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7107" y="198847"/>
          <a:ext cx="2806643"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22282</xdr:colOff>
      <xdr:row>1</xdr:row>
      <xdr:rowOff>8347</xdr:rowOff>
    </xdr:from>
    <xdr:to>
      <xdr:col>6</xdr:col>
      <xdr:colOff>114300</xdr:colOff>
      <xdr:row>5</xdr:row>
      <xdr:rowOff>133350</xdr:rowOff>
    </xdr:to>
    <xdr:pic>
      <xdr:nvPicPr>
        <xdr:cNvPr id="3" name="1 Imagen">
          <a:extLst>
            <a:ext uri="{FF2B5EF4-FFF2-40B4-BE49-F238E27FC236}">
              <a16:creationId xmlns:a16="http://schemas.microsoft.com/office/drawing/2014/main" id="{1A17FDC3-215D-4A11-A067-425FEF5822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7107" y="198847"/>
          <a:ext cx="2806643"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41332</xdr:colOff>
      <xdr:row>0</xdr:row>
      <xdr:rowOff>189322</xdr:rowOff>
    </xdr:from>
    <xdr:to>
      <xdr:col>8</xdr:col>
      <xdr:colOff>123825</xdr:colOff>
      <xdr:row>5</xdr:row>
      <xdr:rowOff>123825</xdr:rowOff>
    </xdr:to>
    <xdr:pic>
      <xdr:nvPicPr>
        <xdr:cNvPr id="2" name="1 Imagen">
          <a:extLst>
            <a:ext uri="{FF2B5EF4-FFF2-40B4-BE49-F238E27FC236}">
              <a16:creationId xmlns:a16="http://schemas.microsoft.com/office/drawing/2014/main" id="{2FCFEB7B-F7D7-45AA-8888-7CFB4FB24B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0757" y="189322"/>
          <a:ext cx="2654243"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22282</xdr:colOff>
      <xdr:row>1</xdr:row>
      <xdr:rowOff>8347</xdr:rowOff>
    </xdr:from>
    <xdr:to>
      <xdr:col>6</xdr:col>
      <xdr:colOff>114300</xdr:colOff>
      <xdr:row>5</xdr:row>
      <xdr:rowOff>133350</xdr:rowOff>
    </xdr:to>
    <xdr:pic>
      <xdr:nvPicPr>
        <xdr:cNvPr id="2" name="1 Imagen">
          <a:extLst>
            <a:ext uri="{FF2B5EF4-FFF2-40B4-BE49-F238E27FC236}">
              <a16:creationId xmlns:a16="http://schemas.microsoft.com/office/drawing/2014/main" id="{01A62AE1-8245-46ED-A656-52654E9A2D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6632" y="198847"/>
          <a:ext cx="2730443"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22282</xdr:colOff>
      <xdr:row>1</xdr:row>
      <xdr:rowOff>8347</xdr:rowOff>
    </xdr:from>
    <xdr:to>
      <xdr:col>6</xdr:col>
      <xdr:colOff>114300</xdr:colOff>
      <xdr:row>5</xdr:row>
      <xdr:rowOff>133350</xdr:rowOff>
    </xdr:to>
    <xdr:pic>
      <xdr:nvPicPr>
        <xdr:cNvPr id="3" name="1 Imagen">
          <a:extLst>
            <a:ext uri="{FF2B5EF4-FFF2-40B4-BE49-F238E27FC236}">
              <a16:creationId xmlns:a16="http://schemas.microsoft.com/office/drawing/2014/main" id="{06753954-00CA-4F60-BD65-0581F49CDD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9482" y="198847"/>
          <a:ext cx="2654243"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22282</xdr:colOff>
      <xdr:row>1</xdr:row>
      <xdr:rowOff>8347</xdr:rowOff>
    </xdr:from>
    <xdr:to>
      <xdr:col>6</xdr:col>
      <xdr:colOff>114300</xdr:colOff>
      <xdr:row>5</xdr:row>
      <xdr:rowOff>133350</xdr:rowOff>
    </xdr:to>
    <xdr:pic>
      <xdr:nvPicPr>
        <xdr:cNvPr id="2" name="1 Imagen">
          <a:extLst>
            <a:ext uri="{FF2B5EF4-FFF2-40B4-BE49-F238E27FC236}">
              <a16:creationId xmlns:a16="http://schemas.microsoft.com/office/drawing/2014/main" id="{99947B11-69CF-4A78-8255-8CECF339C9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9482" y="198847"/>
          <a:ext cx="2654243" cy="887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9B4A-E375-4472-B773-409EF139109F}">
  <sheetPr>
    <pageSetUpPr fitToPage="1"/>
  </sheetPr>
  <dimension ref="A1:AR40"/>
  <sheetViews>
    <sheetView tabSelected="1" zoomScaleNormal="100" workbookViewId="0">
      <selection activeCell="F5" sqref="F5"/>
    </sheetView>
  </sheetViews>
  <sheetFormatPr baseColWidth="10" defaultRowHeight="15" x14ac:dyDescent="0.25"/>
  <cols>
    <col min="13" max="44" width="11.42578125" style="3"/>
  </cols>
  <sheetData>
    <row r="1" spans="1:12" s="3" customFormat="1" x14ac:dyDescent="0.25"/>
    <row r="2" spans="1:12" s="3" customFormat="1" x14ac:dyDescent="0.25">
      <c r="F2" s="173" t="s">
        <v>121</v>
      </c>
    </row>
    <row r="3" spans="1:12" s="3" customFormat="1" x14ac:dyDescent="0.25">
      <c r="F3" s="174" t="s">
        <v>69</v>
      </c>
    </row>
    <row r="4" spans="1:12" s="3" customFormat="1" x14ac:dyDescent="0.25">
      <c r="F4" s="175" t="s">
        <v>122</v>
      </c>
    </row>
    <row r="5" spans="1:12" s="3" customFormat="1" x14ac:dyDescent="0.25">
      <c r="F5" s="175" t="s">
        <v>124</v>
      </c>
    </row>
    <row r="6" spans="1:12" s="3" customFormat="1" x14ac:dyDescent="0.25">
      <c r="F6" s="176" t="s">
        <v>123</v>
      </c>
    </row>
    <row r="7" spans="1:12" x14ac:dyDescent="0.25">
      <c r="A7" s="3"/>
      <c r="B7" s="3"/>
      <c r="C7" s="3"/>
      <c r="D7" s="3"/>
      <c r="E7" s="3"/>
      <c r="F7" s="3"/>
      <c r="G7" s="3"/>
      <c r="H7" s="3"/>
      <c r="I7" s="3"/>
      <c r="J7" s="3"/>
      <c r="K7" s="3"/>
      <c r="L7" s="3"/>
    </row>
    <row r="8" spans="1:12" ht="27" customHeight="1" x14ac:dyDescent="0.25">
      <c r="B8" s="90" t="s">
        <v>69</v>
      </c>
      <c r="C8" s="91"/>
      <c r="D8" s="91"/>
      <c r="E8" s="91"/>
      <c r="F8" s="91"/>
      <c r="G8" s="91"/>
      <c r="H8" s="91"/>
      <c r="I8" s="91"/>
      <c r="J8" s="91"/>
      <c r="K8" s="91"/>
      <c r="L8" s="92"/>
    </row>
    <row r="9" spans="1:12" s="3" customFormat="1" x14ac:dyDescent="0.25">
      <c r="B9" s="93" t="s">
        <v>28</v>
      </c>
      <c r="C9" s="94"/>
      <c r="D9" s="94"/>
      <c r="E9" s="94"/>
      <c r="F9" s="94"/>
      <c r="G9" s="94"/>
      <c r="H9" s="94"/>
      <c r="I9" s="94"/>
      <c r="J9" s="94"/>
      <c r="K9" s="94"/>
      <c r="L9" s="95"/>
    </row>
    <row r="10" spans="1:12" s="16" customFormat="1" ht="36" customHeight="1" x14ac:dyDescent="0.25">
      <c r="B10" s="50" t="s">
        <v>29</v>
      </c>
      <c r="C10" s="88" t="s">
        <v>98</v>
      </c>
      <c r="D10" s="88"/>
      <c r="E10" s="88"/>
      <c r="F10" s="88"/>
      <c r="G10" s="88"/>
      <c r="H10" s="88"/>
      <c r="I10" s="88"/>
      <c r="J10" s="88"/>
      <c r="K10" s="88"/>
      <c r="L10" s="88"/>
    </row>
    <row r="11" spans="1:12" s="16" customFormat="1" ht="36" customHeight="1" x14ac:dyDescent="0.25">
      <c r="B11" s="50" t="s">
        <v>30</v>
      </c>
      <c r="C11" s="88" t="s">
        <v>99</v>
      </c>
      <c r="D11" s="88"/>
      <c r="E11" s="88"/>
      <c r="F11" s="88"/>
      <c r="G11" s="88"/>
      <c r="H11" s="88"/>
      <c r="I11" s="88"/>
      <c r="J11" s="88"/>
      <c r="K11" s="88"/>
      <c r="L11" s="88"/>
    </row>
    <row r="12" spans="1:12" s="16" customFormat="1" ht="36" customHeight="1" x14ac:dyDescent="0.25">
      <c r="B12" s="50" t="s">
        <v>61</v>
      </c>
      <c r="C12" s="88" t="s">
        <v>100</v>
      </c>
      <c r="D12" s="88"/>
      <c r="E12" s="88"/>
      <c r="F12" s="88"/>
      <c r="G12" s="88"/>
      <c r="H12" s="88"/>
      <c r="I12" s="88"/>
      <c r="J12" s="88"/>
      <c r="K12" s="88"/>
      <c r="L12" s="88"/>
    </row>
    <row r="13" spans="1:12" s="16" customFormat="1" ht="36" customHeight="1" x14ac:dyDescent="0.25">
      <c r="B13" s="50" t="s">
        <v>62</v>
      </c>
      <c r="C13" s="88" t="s">
        <v>101</v>
      </c>
      <c r="D13" s="88"/>
      <c r="E13" s="88"/>
      <c r="F13" s="88"/>
      <c r="G13" s="88"/>
      <c r="H13" s="88"/>
      <c r="I13" s="88"/>
      <c r="J13" s="88"/>
      <c r="K13" s="88"/>
      <c r="L13" s="88"/>
    </row>
    <row r="14" spans="1:12" s="16" customFormat="1" ht="36" customHeight="1" x14ac:dyDescent="0.25">
      <c r="B14" s="50" t="s">
        <v>63</v>
      </c>
      <c r="C14" s="88" t="s">
        <v>102</v>
      </c>
      <c r="D14" s="88"/>
      <c r="E14" s="88"/>
      <c r="F14" s="88"/>
      <c r="G14" s="88"/>
      <c r="H14" s="88"/>
      <c r="I14" s="88"/>
      <c r="J14" s="88"/>
      <c r="K14" s="88"/>
      <c r="L14" s="88"/>
    </row>
    <row r="15" spans="1:12" s="16" customFormat="1" ht="36" customHeight="1" x14ac:dyDescent="0.25">
      <c r="B15" s="50" t="s">
        <v>64</v>
      </c>
      <c r="C15" s="88" t="s">
        <v>103</v>
      </c>
      <c r="D15" s="88"/>
      <c r="E15" s="88"/>
      <c r="F15" s="88"/>
      <c r="G15" s="88"/>
      <c r="H15" s="88"/>
      <c r="I15" s="88"/>
      <c r="J15" s="88"/>
      <c r="K15" s="88"/>
      <c r="L15" s="88"/>
    </row>
    <row r="16" spans="1:12" s="16" customFormat="1" ht="36" customHeight="1" x14ac:dyDescent="0.25">
      <c r="B16" s="50" t="s">
        <v>65</v>
      </c>
      <c r="C16" s="88" t="s">
        <v>104</v>
      </c>
      <c r="D16" s="88"/>
      <c r="E16" s="88"/>
      <c r="F16" s="88"/>
      <c r="G16" s="88"/>
      <c r="H16" s="88"/>
      <c r="I16" s="88"/>
      <c r="J16" s="88"/>
      <c r="K16" s="88"/>
      <c r="L16" s="88"/>
    </row>
    <row r="17" spans="2:12" s="16" customFormat="1" ht="36" customHeight="1" x14ac:dyDescent="0.25">
      <c r="B17" s="50" t="s">
        <v>66</v>
      </c>
      <c r="C17" s="88" t="s">
        <v>105</v>
      </c>
      <c r="D17" s="88"/>
      <c r="E17" s="88"/>
      <c r="F17" s="88"/>
      <c r="G17" s="88"/>
      <c r="H17" s="88"/>
      <c r="I17" s="88"/>
      <c r="J17" s="88"/>
      <c r="K17" s="88"/>
      <c r="L17" s="88"/>
    </row>
    <row r="18" spans="2:12" s="16" customFormat="1" ht="36" customHeight="1" x14ac:dyDescent="0.25">
      <c r="B18" s="50" t="s">
        <v>67</v>
      </c>
      <c r="C18" s="88" t="s">
        <v>106</v>
      </c>
      <c r="D18" s="88"/>
      <c r="E18" s="88"/>
      <c r="F18" s="88"/>
      <c r="G18" s="88"/>
      <c r="H18" s="88"/>
      <c r="I18" s="88"/>
      <c r="J18" s="88"/>
      <c r="K18" s="88"/>
      <c r="L18" s="88"/>
    </row>
    <row r="19" spans="2:12" s="16" customFormat="1" ht="36" customHeight="1" x14ac:dyDescent="0.25">
      <c r="B19" s="50" t="s">
        <v>68</v>
      </c>
      <c r="C19" s="89" t="s">
        <v>107</v>
      </c>
      <c r="D19" s="89"/>
      <c r="E19" s="89"/>
      <c r="F19" s="89"/>
      <c r="G19" s="89"/>
      <c r="H19" s="89"/>
      <c r="I19" s="89"/>
      <c r="J19" s="89"/>
      <c r="K19" s="89"/>
      <c r="L19" s="89"/>
    </row>
    <row r="20" spans="2:12" s="3" customFormat="1" x14ac:dyDescent="0.25"/>
    <row r="21" spans="2:12" s="3" customFormat="1" x14ac:dyDescent="0.25"/>
    <row r="22" spans="2:12" s="3" customFormat="1" x14ac:dyDescent="0.25"/>
    <row r="23" spans="2:12" s="3" customFormat="1" x14ac:dyDescent="0.25"/>
    <row r="24" spans="2:12" s="3" customFormat="1" x14ac:dyDescent="0.25"/>
    <row r="25" spans="2:12" s="3" customFormat="1" x14ac:dyDescent="0.25"/>
    <row r="26" spans="2:12" s="3" customFormat="1" x14ac:dyDescent="0.25"/>
    <row r="27" spans="2:12" s="3" customFormat="1" x14ac:dyDescent="0.25"/>
    <row r="28" spans="2:12" s="3" customFormat="1" x14ac:dyDescent="0.25"/>
    <row r="29" spans="2:12" s="3" customFormat="1" x14ac:dyDescent="0.25"/>
    <row r="30" spans="2:12" s="3" customFormat="1" x14ac:dyDescent="0.25"/>
    <row r="31" spans="2:12" s="3" customFormat="1" x14ac:dyDescent="0.25"/>
    <row r="32" spans="2:1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sheetData>
  <mergeCells count="12">
    <mergeCell ref="B8:L8"/>
    <mergeCell ref="B9:L9"/>
    <mergeCell ref="C10:L10"/>
    <mergeCell ref="C16:L16"/>
    <mergeCell ref="C17:L17"/>
    <mergeCell ref="C18:L18"/>
    <mergeCell ref="C19:L19"/>
    <mergeCell ref="C11:L11"/>
    <mergeCell ref="C12:L12"/>
    <mergeCell ref="C13:L13"/>
    <mergeCell ref="C14:L14"/>
    <mergeCell ref="C15:L15"/>
  </mergeCells>
  <phoneticPr fontId="13" type="noConversion"/>
  <hyperlinks>
    <hyperlink ref="B10" location="'Cuadro 1'!Área_de_impresión" display="CUADRO 1" xr:uid="{A3670D9E-B89C-4DB0-AB2C-67E2F2504E44}"/>
    <hyperlink ref="B11" location="'Cuadro 2'!Área_de_impresión" display="CUADRO 2" xr:uid="{5305CD22-51FC-4A77-AF84-AC7DD7B9A6F1}"/>
    <hyperlink ref="B12" location="'Cuadro 3'!Área_de_impresión" display="CUADRO 3" xr:uid="{F0E45DE9-919F-456D-B2C0-3BE7F755645C}"/>
    <hyperlink ref="B13" location="'Cuadro 4'!Área_de_impresión" display="CUADRO 4" xr:uid="{B872463B-1D9C-41EB-AEF7-19B9A4C6A613}"/>
    <hyperlink ref="B14" location="'Cuadro 5'!Área_de_impresión" display="CUADRO 5" xr:uid="{BECBB531-DCAB-4C50-BD44-4FD150B64776}"/>
    <hyperlink ref="B15" location="'Cuadro 6'!Área_de_impresión" display="CUADRO 6" xr:uid="{8DF0F048-9E46-4CE4-9F87-BFDC6B9A8C95}"/>
    <hyperlink ref="B16" location="'Cuadro 7'!Área_de_impresión" display="CUADRO 7" xr:uid="{6C043E0A-096C-4022-A5F8-E8838F9F5DD0}"/>
    <hyperlink ref="B17" location="'Cuadro 8'!Área_de_impresión" display="CUADRO 8" xr:uid="{C977406B-1AFF-4BFA-8E9D-D97AD5234018}"/>
    <hyperlink ref="B18" location="'Cuadro 9'!Área_de_impresión" display="CUADRO 9" xr:uid="{570DC4AD-E293-4A98-A35E-60F6FBEFB09E}"/>
    <hyperlink ref="B19" location="'Cuadro 10'!Área_de_impresión" display="CUADRO 10" xr:uid="{3955E3FD-0142-4376-9804-A71B812C0433}"/>
  </hyperlinks>
  <pageMargins left="0.70866141732283472" right="0.70866141732283472" top="0.74803149606299213" bottom="0.74803149606299213" header="0.31496062992125984" footer="0.31496062992125984"/>
  <pageSetup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3714-945C-467C-9037-41E6CF78BF5A}">
  <sheetPr>
    <pageSetUpPr fitToPage="1"/>
  </sheetPr>
  <dimension ref="A1:AR41"/>
  <sheetViews>
    <sheetView zoomScaleNormal="100" workbookViewId="0">
      <selection activeCell="I33" sqref="I33"/>
    </sheetView>
  </sheetViews>
  <sheetFormatPr baseColWidth="10" defaultRowHeight="15" x14ac:dyDescent="0.25"/>
  <cols>
    <col min="1" max="1" width="8.42578125" style="16" customWidth="1"/>
    <col min="2" max="2" width="11.7109375" style="16" customWidth="1"/>
    <col min="3" max="3" width="24.28515625" style="16" customWidth="1"/>
    <col min="4" max="5" width="20.42578125" style="16" customWidth="1"/>
    <col min="6" max="6" width="19.140625" style="16" customWidth="1"/>
    <col min="7" max="7" width="12.28515625" style="16" customWidth="1"/>
    <col min="8" max="8" width="8.42578125" style="16" customWidth="1"/>
    <col min="9" max="16384" width="11.42578125" style="16"/>
  </cols>
  <sheetData>
    <row r="1" spans="1:44" s="3" customFormat="1" x14ac:dyDescent="0.25"/>
    <row r="2" spans="1:44" s="3" customFormat="1" x14ac:dyDescent="0.25">
      <c r="D2" s="173" t="s">
        <v>121</v>
      </c>
    </row>
    <row r="3" spans="1:44" s="3" customFormat="1" x14ac:dyDescent="0.25">
      <c r="D3" s="174" t="s">
        <v>69</v>
      </c>
    </row>
    <row r="4" spans="1:44" s="3" customFormat="1" x14ac:dyDescent="0.25">
      <c r="D4" s="175" t="s">
        <v>122</v>
      </c>
    </row>
    <row r="5" spans="1:44" s="3" customFormat="1" x14ac:dyDescent="0.25">
      <c r="D5" s="175" t="s">
        <v>124</v>
      </c>
    </row>
    <row r="6" spans="1:44" s="3" customFormat="1" x14ac:dyDescent="0.25">
      <c r="D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18" t="s">
        <v>58</v>
      </c>
      <c r="C8" s="119"/>
      <c r="D8" s="119"/>
      <c r="E8" s="119"/>
      <c r="F8" s="119"/>
      <c r="G8" s="120"/>
    </row>
    <row r="9" spans="1:44" x14ac:dyDescent="0.25">
      <c r="B9" s="108" t="s">
        <v>118</v>
      </c>
      <c r="C9" s="109"/>
      <c r="D9" s="109"/>
      <c r="E9" s="109"/>
      <c r="F9" s="109"/>
      <c r="G9" s="110"/>
    </row>
    <row r="10" spans="1:44" x14ac:dyDescent="0.25">
      <c r="B10" s="108"/>
      <c r="C10" s="109"/>
      <c r="D10" s="109"/>
      <c r="E10" s="109"/>
      <c r="F10" s="109"/>
      <c r="G10" s="110"/>
    </row>
    <row r="11" spans="1:44" ht="15.75" thickBot="1" x14ac:dyDescent="0.3">
      <c r="B11" s="121"/>
      <c r="C11" s="122"/>
      <c r="D11" s="122"/>
      <c r="E11" s="122"/>
      <c r="F11" s="122"/>
      <c r="G11" s="123"/>
    </row>
    <row r="12" spans="1:44" ht="15" customHeight="1" x14ac:dyDescent="0.25">
      <c r="B12" s="116" t="s">
        <v>31</v>
      </c>
      <c r="C12" s="162" t="s">
        <v>0</v>
      </c>
      <c r="D12" s="116" t="s">
        <v>26</v>
      </c>
      <c r="E12" s="116" t="s">
        <v>27</v>
      </c>
      <c r="F12" s="141" t="s">
        <v>83</v>
      </c>
      <c r="G12" s="116" t="s">
        <v>41</v>
      </c>
    </row>
    <row r="13" spans="1:44" ht="15.75" thickBot="1" x14ac:dyDescent="0.3">
      <c r="B13" s="157"/>
      <c r="C13" s="163"/>
      <c r="D13" s="157"/>
      <c r="E13" s="157"/>
      <c r="F13" s="142"/>
      <c r="G13" s="157"/>
    </row>
    <row r="14" spans="1:44" ht="15" customHeight="1" x14ac:dyDescent="0.25">
      <c r="B14" s="146" t="s">
        <v>3</v>
      </c>
      <c r="C14" s="47" t="str">
        <f>PROPER("BARRANQUILLA")</f>
        <v>Barranquilla</v>
      </c>
      <c r="D14" s="63">
        <v>0</v>
      </c>
      <c r="E14" s="63">
        <v>0</v>
      </c>
      <c r="F14" s="19" t="s">
        <v>109</v>
      </c>
      <c r="G14" s="19" t="s">
        <v>109</v>
      </c>
    </row>
    <row r="15" spans="1:44" x14ac:dyDescent="0.25">
      <c r="B15" s="146"/>
      <c r="C15" s="48" t="s">
        <v>6</v>
      </c>
      <c r="D15" s="59">
        <v>2</v>
      </c>
      <c r="E15" s="59">
        <v>0</v>
      </c>
      <c r="F15" s="20" t="s">
        <v>109</v>
      </c>
      <c r="G15" s="20">
        <f t="shared" ref="G15:G29" si="0">(E15-D15)/D15</f>
        <v>-1</v>
      </c>
    </row>
    <row r="16" spans="1:44" ht="15" customHeight="1" x14ac:dyDescent="0.25">
      <c r="B16" s="146"/>
      <c r="C16" s="48" t="s">
        <v>8</v>
      </c>
      <c r="D16" s="59">
        <v>0</v>
      </c>
      <c r="E16" s="59">
        <v>0</v>
      </c>
      <c r="F16" s="20" t="s">
        <v>109</v>
      </c>
      <c r="G16" s="20" t="s">
        <v>109</v>
      </c>
    </row>
    <row r="17" spans="2:7" ht="15" customHeight="1" x14ac:dyDescent="0.25">
      <c r="B17" s="146"/>
      <c r="C17" s="48" t="s">
        <v>10</v>
      </c>
      <c r="D17" s="59">
        <v>0</v>
      </c>
      <c r="E17" s="59">
        <v>0</v>
      </c>
      <c r="F17" s="20" t="s">
        <v>109</v>
      </c>
      <c r="G17" s="20" t="s">
        <v>109</v>
      </c>
    </row>
    <row r="18" spans="2:7" ht="15" customHeight="1" x14ac:dyDescent="0.25">
      <c r="B18" s="146"/>
      <c r="C18" s="48" t="s">
        <v>72</v>
      </c>
      <c r="D18" s="59">
        <v>0</v>
      </c>
      <c r="E18" s="59">
        <v>0</v>
      </c>
      <c r="F18" s="20" t="s">
        <v>109</v>
      </c>
      <c r="G18" s="20" t="s">
        <v>109</v>
      </c>
    </row>
    <row r="19" spans="2:7" ht="15" customHeight="1" x14ac:dyDescent="0.25">
      <c r="B19" s="146"/>
      <c r="C19" s="48" t="s">
        <v>7</v>
      </c>
      <c r="D19" s="59">
        <v>0</v>
      </c>
      <c r="E19" s="59">
        <v>0</v>
      </c>
      <c r="F19" s="20" t="s">
        <v>109</v>
      </c>
      <c r="G19" s="20" t="s">
        <v>109</v>
      </c>
    </row>
    <row r="20" spans="2:7" x14ac:dyDescent="0.25">
      <c r="B20" s="146"/>
      <c r="C20" s="48" t="s">
        <v>9</v>
      </c>
      <c r="D20" s="59">
        <v>0</v>
      </c>
      <c r="E20" s="59">
        <v>0</v>
      </c>
      <c r="F20" s="20" t="s">
        <v>109</v>
      </c>
      <c r="G20" s="20" t="s">
        <v>109</v>
      </c>
    </row>
    <row r="21" spans="2:7" x14ac:dyDescent="0.25">
      <c r="B21" s="146"/>
      <c r="C21" s="48" t="s">
        <v>5</v>
      </c>
      <c r="D21" s="59">
        <v>0</v>
      </c>
      <c r="E21" s="59">
        <v>0</v>
      </c>
      <c r="F21" s="20" t="s">
        <v>109</v>
      </c>
      <c r="G21" s="20" t="s">
        <v>109</v>
      </c>
    </row>
    <row r="22" spans="2:7" ht="15.75" thickBot="1" x14ac:dyDescent="0.3">
      <c r="B22" s="146"/>
      <c r="C22" s="49" t="s">
        <v>108</v>
      </c>
      <c r="D22" s="65">
        <v>0</v>
      </c>
      <c r="E22" s="65">
        <v>0</v>
      </c>
      <c r="F22" s="23" t="s">
        <v>109</v>
      </c>
      <c r="G22" s="23" t="s">
        <v>109</v>
      </c>
    </row>
    <row r="23" spans="2:7" ht="15.75" thickBot="1" x14ac:dyDescent="0.3">
      <c r="B23" s="158" t="s">
        <v>40</v>
      </c>
      <c r="C23" s="159"/>
      <c r="D23" s="60">
        <f>SUM(D14:D22)</f>
        <v>2</v>
      </c>
      <c r="E23" s="60">
        <f>SUM(E14:E22)</f>
        <v>0</v>
      </c>
      <c r="F23" s="22" t="s">
        <v>109</v>
      </c>
      <c r="G23" s="22">
        <f t="shared" si="0"/>
        <v>-1</v>
      </c>
    </row>
    <row r="24" spans="2:7" x14ac:dyDescent="0.25">
      <c r="B24" s="145" t="s">
        <v>14</v>
      </c>
      <c r="C24" s="47" t="s">
        <v>12</v>
      </c>
      <c r="D24" s="65">
        <v>0</v>
      </c>
      <c r="E24" s="65">
        <v>0</v>
      </c>
      <c r="F24" s="19" t="s">
        <v>109</v>
      </c>
      <c r="G24" s="19" t="s">
        <v>109</v>
      </c>
    </row>
    <row r="25" spans="2:7" x14ac:dyDescent="0.25">
      <c r="B25" s="146"/>
      <c r="C25" s="48" t="s">
        <v>1</v>
      </c>
      <c r="D25" s="59">
        <v>4</v>
      </c>
      <c r="E25" s="59">
        <v>0</v>
      </c>
      <c r="F25" s="20" t="s">
        <v>109</v>
      </c>
      <c r="G25" s="20">
        <f t="shared" si="0"/>
        <v>-1</v>
      </c>
    </row>
    <row r="26" spans="2:7" x14ac:dyDescent="0.25">
      <c r="B26" s="146"/>
      <c r="C26" s="48" t="s">
        <v>11</v>
      </c>
      <c r="D26" s="59">
        <v>0</v>
      </c>
      <c r="E26" s="59">
        <v>0</v>
      </c>
      <c r="F26" s="20" t="s">
        <v>109</v>
      </c>
      <c r="G26" s="20" t="s">
        <v>109</v>
      </c>
    </row>
    <row r="27" spans="2:7" ht="15.75" thickBot="1" x14ac:dyDescent="0.3">
      <c r="B27" s="146"/>
      <c r="C27" s="49" t="s">
        <v>2</v>
      </c>
      <c r="D27" s="65">
        <v>0</v>
      </c>
      <c r="E27" s="65">
        <v>0</v>
      </c>
      <c r="F27" s="23" t="s">
        <v>109</v>
      </c>
      <c r="G27" s="23" t="s">
        <v>109</v>
      </c>
    </row>
    <row r="28" spans="2:7" ht="15.75" thickBot="1" x14ac:dyDescent="0.3">
      <c r="B28" s="158" t="s">
        <v>73</v>
      </c>
      <c r="C28" s="159"/>
      <c r="D28" s="60">
        <f>SUM(D24:D27)</f>
        <v>4</v>
      </c>
      <c r="E28" s="60">
        <f>SUM(E24:E27)</f>
        <v>0</v>
      </c>
      <c r="F28" s="22" t="s">
        <v>109</v>
      </c>
      <c r="G28" s="22">
        <f t="shared" si="0"/>
        <v>-1</v>
      </c>
    </row>
    <row r="29" spans="2:7" ht="15.75" thickBot="1" x14ac:dyDescent="0.3">
      <c r="B29" s="160" t="s">
        <v>70</v>
      </c>
      <c r="C29" s="161"/>
      <c r="D29" s="60">
        <f>D28+D23</f>
        <v>6</v>
      </c>
      <c r="E29" s="60">
        <f>E28+E23</f>
        <v>0</v>
      </c>
      <c r="F29" s="22" t="s">
        <v>109</v>
      </c>
      <c r="G29" s="22">
        <f t="shared" si="0"/>
        <v>-1</v>
      </c>
    </row>
    <row r="30" spans="2:7" x14ac:dyDescent="0.25">
      <c r="B30" s="9"/>
      <c r="C30" s="9"/>
      <c r="D30" s="24"/>
      <c r="E30" s="24"/>
      <c r="F30" s="24"/>
      <c r="G30" s="25"/>
    </row>
    <row r="31" spans="2:7" x14ac:dyDescent="0.25">
      <c r="B31" s="24"/>
      <c r="C31" s="24"/>
      <c r="D31" s="24"/>
      <c r="E31" s="24"/>
      <c r="F31" s="24"/>
      <c r="G31" s="25"/>
    </row>
    <row r="32" spans="2:7" x14ac:dyDescent="0.25">
      <c r="B32" s="138" t="s">
        <v>97</v>
      </c>
      <c r="C32" s="138"/>
      <c r="D32" s="138"/>
      <c r="E32" s="138"/>
      <c r="F32" s="138"/>
      <c r="G32" s="138"/>
    </row>
    <row r="33" spans="2:7" x14ac:dyDescent="0.25">
      <c r="B33" s="96" t="s">
        <v>90</v>
      </c>
      <c r="C33" s="96"/>
      <c r="D33" s="96"/>
      <c r="E33" s="96"/>
      <c r="F33" s="96"/>
      <c r="G33" s="96"/>
    </row>
    <row r="34" spans="2:7" x14ac:dyDescent="0.25">
      <c r="B34" s="96"/>
      <c r="C34" s="96"/>
      <c r="D34" s="96"/>
      <c r="E34" s="96"/>
      <c r="F34" s="96"/>
      <c r="G34" s="96"/>
    </row>
    <row r="35" spans="2:7" x14ac:dyDescent="0.25">
      <c r="B35" s="96"/>
      <c r="C35" s="96"/>
      <c r="D35" s="96"/>
      <c r="E35" s="96"/>
      <c r="F35" s="96"/>
      <c r="G35" s="96"/>
    </row>
    <row r="36" spans="2:7" x14ac:dyDescent="0.25">
      <c r="B36" s="96"/>
      <c r="C36" s="96"/>
      <c r="D36" s="96"/>
      <c r="E36" s="96"/>
      <c r="F36" s="96"/>
      <c r="G36" s="96"/>
    </row>
    <row r="37" spans="2:7" x14ac:dyDescent="0.25">
      <c r="B37" s="96"/>
      <c r="C37" s="96"/>
      <c r="D37" s="96"/>
      <c r="E37" s="96"/>
      <c r="F37" s="96"/>
      <c r="G37" s="96"/>
    </row>
    <row r="38" spans="2:7" x14ac:dyDescent="0.25">
      <c r="B38" s="96"/>
      <c r="C38" s="96"/>
      <c r="D38" s="96"/>
      <c r="E38" s="96"/>
      <c r="F38" s="96"/>
      <c r="G38" s="96"/>
    </row>
    <row r="39" spans="2:7" x14ac:dyDescent="0.25">
      <c r="B39" s="96"/>
      <c r="C39" s="96"/>
      <c r="D39" s="96"/>
      <c r="E39" s="96"/>
      <c r="F39" s="96"/>
      <c r="G39" s="96"/>
    </row>
    <row r="40" spans="2:7" x14ac:dyDescent="0.25">
      <c r="B40" s="96"/>
      <c r="C40" s="96"/>
      <c r="D40" s="96"/>
      <c r="E40" s="96"/>
      <c r="F40" s="96"/>
      <c r="G40" s="96"/>
    </row>
    <row r="41" spans="2:7" x14ac:dyDescent="0.25">
      <c r="B41" s="97"/>
      <c r="C41" s="97"/>
      <c r="D41" s="97"/>
      <c r="E41" s="97"/>
      <c r="F41" s="97"/>
      <c r="G41" s="97"/>
    </row>
  </sheetData>
  <mergeCells count="15">
    <mergeCell ref="B8:G8"/>
    <mergeCell ref="B9:G11"/>
    <mergeCell ref="B23:C23"/>
    <mergeCell ref="B32:G32"/>
    <mergeCell ref="B33:G41"/>
    <mergeCell ref="B12:B13"/>
    <mergeCell ref="C12:C13"/>
    <mergeCell ref="B14:B22"/>
    <mergeCell ref="D12:D13"/>
    <mergeCell ref="E12:E13"/>
    <mergeCell ref="F12:F13"/>
    <mergeCell ref="G12:G13"/>
    <mergeCell ref="B24:B27"/>
    <mergeCell ref="B28:C28"/>
    <mergeCell ref="B29:C29"/>
  </mergeCells>
  <pageMargins left="0.70866141732283472" right="0.70866141732283472" top="0.74803149606299213" bottom="0.74803149606299213" header="0.31496062992125984" footer="0.31496062992125984"/>
  <pageSetup scale="8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76BE-ACC6-4B34-8080-8F7F753B6944}">
  <sheetPr>
    <pageSetUpPr fitToPage="1"/>
  </sheetPr>
  <dimension ref="A2:AR77"/>
  <sheetViews>
    <sheetView zoomScaleNormal="100" workbookViewId="0">
      <selection activeCell="K25" sqref="K25"/>
    </sheetView>
  </sheetViews>
  <sheetFormatPr baseColWidth="10" defaultRowHeight="15" x14ac:dyDescent="0.25"/>
  <cols>
    <col min="1" max="1" width="6" style="3" customWidth="1"/>
    <col min="2" max="2" width="12.28515625" style="3" customWidth="1"/>
    <col min="3" max="3" width="26.42578125" style="3" customWidth="1"/>
    <col min="4" max="5" width="20" style="3" customWidth="1"/>
    <col min="6" max="6" width="20.7109375" style="3" bestFit="1" customWidth="1"/>
    <col min="7" max="7" width="19" style="3" bestFit="1" customWidth="1"/>
    <col min="8" max="8" width="7.140625" style="3" customWidth="1"/>
    <col min="9" max="16384" width="11.42578125" style="3"/>
  </cols>
  <sheetData>
    <row r="2" spans="1:44" x14ac:dyDescent="0.25">
      <c r="D2" s="173" t="s">
        <v>121</v>
      </c>
    </row>
    <row r="3" spans="1:44" x14ac:dyDescent="0.25">
      <c r="D3" s="174" t="s">
        <v>69</v>
      </c>
    </row>
    <row r="4" spans="1:44" x14ac:dyDescent="0.25">
      <c r="D4" s="175" t="s">
        <v>122</v>
      </c>
    </row>
    <row r="5" spans="1:44" x14ac:dyDescent="0.25">
      <c r="D5" s="175" t="s">
        <v>124</v>
      </c>
    </row>
    <row r="6" spans="1:44" x14ac:dyDescent="0.25">
      <c r="D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03" t="s">
        <v>59</v>
      </c>
      <c r="C8" s="104"/>
      <c r="D8" s="104"/>
      <c r="E8" s="104"/>
      <c r="F8" s="104"/>
      <c r="G8" s="105"/>
    </row>
    <row r="9" spans="1:44" ht="15" customHeight="1" x14ac:dyDescent="0.25">
      <c r="B9" s="151" t="s">
        <v>119</v>
      </c>
      <c r="C9" s="152"/>
      <c r="D9" s="152"/>
      <c r="E9" s="152"/>
      <c r="F9" s="152"/>
      <c r="G9" s="153"/>
    </row>
    <row r="10" spans="1:44" x14ac:dyDescent="0.25">
      <c r="B10" s="151"/>
      <c r="C10" s="152"/>
      <c r="D10" s="152"/>
      <c r="E10" s="152"/>
      <c r="F10" s="152"/>
      <c r="G10" s="153"/>
    </row>
    <row r="11" spans="1:44" x14ac:dyDescent="0.25">
      <c r="B11" s="154"/>
      <c r="C11" s="155"/>
      <c r="D11" s="155"/>
      <c r="E11" s="155"/>
      <c r="F11" s="155"/>
      <c r="G11" s="156"/>
    </row>
    <row r="12" spans="1:44" ht="30.75" customHeight="1" thickBot="1" x14ac:dyDescent="0.3">
      <c r="B12" s="2" t="s">
        <v>31</v>
      </c>
      <c r="C12" s="33" t="s">
        <v>95</v>
      </c>
      <c r="D12" s="1" t="s">
        <v>26</v>
      </c>
      <c r="E12" s="33" t="s">
        <v>27</v>
      </c>
      <c r="F12" s="1" t="s">
        <v>83</v>
      </c>
      <c r="G12" s="1" t="s">
        <v>41</v>
      </c>
    </row>
    <row r="13" spans="1:44" ht="15.75" thickBot="1" x14ac:dyDescent="0.3">
      <c r="B13" s="145" t="s">
        <v>3</v>
      </c>
      <c r="C13" s="29" t="s">
        <v>6</v>
      </c>
      <c r="D13" s="66">
        <f>SUM(D14:D16)</f>
        <v>13</v>
      </c>
      <c r="E13" s="66">
        <f>SUM(E14:E16)</f>
        <v>13</v>
      </c>
      <c r="F13" s="34">
        <f>E13/$E$49</f>
        <v>0.76470588235294112</v>
      </c>
      <c r="G13" s="34">
        <f t="shared" ref="G13:G43" si="0">(E13-D13)/D13</f>
        <v>0</v>
      </c>
    </row>
    <row r="14" spans="1:44" x14ac:dyDescent="0.25">
      <c r="B14" s="146"/>
      <c r="C14" s="27" t="s">
        <v>17</v>
      </c>
      <c r="D14" s="67">
        <v>7</v>
      </c>
      <c r="E14" s="67">
        <v>4</v>
      </c>
      <c r="F14" s="13">
        <f>E14/$E$13</f>
        <v>0.30769230769230771</v>
      </c>
      <c r="G14" s="13">
        <f t="shared" si="0"/>
        <v>-0.42857142857142855</v>
      </c>
    </row>
    <row r="15" spans="1:44" x14ac:dyDescent="0.25">
      <c r="B15" s="146"/>
      <c r="C15" s="27" t="s">
        <v>16</v>
      </c>
      <c r="D15" s="67">
        <v>5</v>
      </c>
      <c r="E15" s="67">
        <v>9</v>
      </c>
      <c r="F15" s="13">
        <f>E15/$E$13</f>
        <v>0.69230769230769229</v>
      </c>
      <c r="G15" s="13">
        <f t="shared" si="0"/>
        <v>0.8</v>
      </c>
    </row>
    <row r="16" spans="1:44" ht="15.75" thickBot="1" x14ac:dyDescent="0.3">
      <c r="B16" s="146"/>
      <c r="C16" s="27" t="s">
        <v>21</v>
      </c>
      <c r="D16" s="67">
        <v>1</v>
      </c>
      <c r="E16" s="67">
        <v>0</v>
      </c>
      <c r="F16" s="12">
        <f>E16/$E$13</f>
        <v>0</v>
      </c>
      <c r="G16" s="12">
        <f t="shared" si="0"/>
        <v>-1</v>
      </c>
    </row>
    <row r="17" spans="2:7" ht="15.75" thickBot="1" x14ac:dyDescent="0.3">
      <c r="B17" s="146"/>
      <c r="C17" s="37" t="s">
        <v>5</v>
      </c>
      <c r="D17" s="66">
        <f>SUM(D18:D20)</f>
        <v>0</v>
      </c>
      <c r="E17" s="66">
        <f>SUM(E18:E20)</f>
        <v>0</v>
      </c>
      <c r="F17" s="34" t="s">
        <v>109</v>
      </c>
      <c r="G17" s="34" t="s">
        <v>109</v>
      </c>
    </row>
    <row r="18" spans="2:7" x14ac:dyDescent="0.25">
      <c r="B18" s="146"/>
      <c r="C18" s="27" t="s">
        <v>17</v>
      </c>
      <c r="D18" s="67">
        <v>0</v>
      </c>
      <c r="E18" s="67">
        <v>0</v>
      </c>
      <c r="F18" s="13" t="s">
        <v>109</v>
      </c>
      <c r="G18" s="13" t="s">
        <v>109</v>
      </c>
    </row>
    <row r="19" spans="2:7" x14ac:dyDescent="0.25">
      <c r="B19" s="146"/>
      <c r="C19" s="27" t="s">
        <v>16</v>
      </c>
      <c r="D19" s="67">
        <v>0</v>
      </c>
      <c r="E19" s="67">
        <v>0</v>
      </c>
      <c r="F19" s="13" t="s">
        <v>109</v>
      </c>
      <c r="G19" s="13" t="s">
        <v>109</v>
      </c>
    </row>
    <row r="20" spans="2:7" ht="15.75" thickBot="1" x14ac:dyDescent="0.3">
      <c r="B20" s="146"/>
      <c r="C20" s="27" t="s">
        <v>21</v>
      </c>
      <c r="D20" s="67">
        <v>0</v>
      </c>
      <c r="E20" s="67">
        <v>0</v>
      </c>
      <c r="F20" s="13" t="s">
        <v>109</v>
      </c>
      <c r="G20" s="13" t="s">
        <v>109</v>
      </c>
    </row>
    <row r="21" spans="2:7" ht="15.75" thickBot="1" x14ac:dyDescent="0.3">
      <c r="B21" s="146"/>
      <c r="C21" s="26" t="s">
        <v>4</v>
      </c>
      <c r="D21" s="66">
        <f>SUM(D22:D24)</f>
        <v>0</v>
      </c>
      <c r="E21" s="66">
        <f>SUM(E22:E24)</f>
        <v>1</v>
      </c>
      <c r="F21" s="34">
        <f>E21/$E$49</f>
        <v>5.8823529411764705E-2</v>
      </c>
      <c r="G21" s="34" t="s">
        <v>109</v>
      </c>
    </row>
    <row r="22" spans="2:7" x14ac:dyDescent="0.25">
      <c r="B22" s="146"/>
      <c r="C22" s="27" t="s">
        <v>17</v>
      </c>
      <c r="D22" s="67">
        <v>0</v>
      </c>
      <c r="E22" s="67">
        <v>0</v>
      </c>
      <c r="F22" s="13" t="s">
        <v>109</v>
      </c>
      <c r="G22" s="13" t="s">
        <v>109</v>
      </c>
    </row>
    <row r="23" spans="2:7" x14ac:dyDescent="0.25">
      <c r="B23" s="146"/>
      <c r="C23" s="27" t="s">
        <v>16</v>
      </c>
      <c r="D23" s="67">
        <v>0</v>
      </c>
      <c r="E23" s="67">
        <v>1</v>
      </c>
      <c r="F23" s="13">
        <f>E23/$E$21</f>
        <v>1</v>
      </c>
      <c r="G23" s="13" t="s">
        <v>109</v>
      </c>
    </row>
    <row r="24" spans="2:7" ht="15.75" thickBot="1" x14ac:dyDescent="0.3">
      <c r="B24" s="146"/>
      <c r="C24" s="27" t="s">
        <v>21</v>
      </c>
      <c r="D24" s="67">
        <v>0</v>
      </c>
      <c r="E24" s="67">
        <v>0</v>
      </c>
      <c r="F24" s="13" t="s">
        <v>109</v>
      </c>
      <c r="G24" s="13" t="s">
        <v>109</v>
      </c>
    </row>
    <row r="25" spans="2:7" ht="15.75" thickBot="1" x14ac:dyDescent="0.3">
      <c r="B25" s="146"/>
      <c r="C25" s="26" t="s">
        <v>108</v>
      </c>
      <c r="D25" s="66">
        <f>SUM(D26:D28)</f>
        <v>0</v>
      </c>
      <c r="E25" s="66">
        <f>SUM(E26:E28)</f>
        <v>0</v>
      </c>
      <c r="F25" s="34" t="s">
        <v>109</v>
      </c>
      <c r="G25" s="34" t="s">
        <v>109</v>
      </c>
    </row>
    <row r="26" spans="2:7" x14ac:dyDescent="0.25">
      <c r="B26" s="146"/>
      <c r="C26" s="27" t="s">
        <v>17</v>
      </c>
      <c r="D26" s="67">
        <v>0</v>
      </c>
      <c r="E26" s="67">
        <v>0</v>
      </c>
      <c r="F26" s="13" t="s">
        <v>109</v>
      </c>
      <c r="G26" s="13" t="s">
        <v>109</v>
      </c>
    </row>
    <row r="27" spans="2:7" x14ac:dyDescent="0.25">
      <c r="B27" s="146"/>
      <c r="C27" s="27" t="s">
        <v>16</v>
      </c>
      <c r="D27" s="67">
        <v>0</v>
      </c>
      <c r="E27" s="67">
        <v>0</v>
      </c>
      <c r="F27" s="13" t="s">
        <v>109</v>
      </c>
      <c r="G27" s="13" t="s">
        <v>109</v>
      </c>
    </row>
    <row r="28" spans="2:7" ht="15.75" thickBot="1" x14ac:dyDescent="0.3">
      <c r="B28" s="146"/>
      <c r="C28" s="27" t="s">
        <v>21</v>
      </c>
      <c r="D28" s="67">
        <v>0</v>
      </c>
      <c r="E28" s="67">
        <v>0</v>
      </c>
      <c r="F28" s="13" t="s">
        <v>109</v>
      </c>
      <c r="G28" s="13" t="s">
        <v>109</v>
      </c>
    </row>
    <row r="29" spans="2:7" ht="15.75" thickBot="1" x14ac:dyDescent="0.3">
      <c r="B29" s="146"/>
      <c r="C29" s="37" t="s">
        <v>8</v>
      </c>
      <c r="D29" s="66">
        <f>SUM(D30:D32)</f>
        <v>0</v>
      </c>
      <c r="E29" s="66">
        <f>SUM(E30:E32)</f>
        <v>0</v>
      </c>
      <c r="F29" s="34" t="s">
        <v>109</v>
      </c>
      <c r="G29" s="34" t="s">
        <v>109</v>
      </c>
    </row>
    <row r="30" spans="2:7" x14ac:dyDescent="0.25">
      <c r="B30" s="146"/>
      <c r="C30" s="27" t="s">
        <v>17</v>
      </c>
      <c r="D30" s="67">
        <v>0</v>
      </c>
      <c r="E30" s="67">
        <v>0</v>
      </c>
      <c r="F30" s="13" t="s">
        <v>109</v>
      </c>
      <c r="G30" s="13" t="s">
        <v>109</v>
      </c>
    </row>
    <row r="31" spans="2:7" x14ac:dyDescent="0.25">
      <c r="B31" s="146"/>
      <c r="C31" s="27" t="s">
        <v>16</v>
      </c>
      <c r="D31" s="67">
        <v>0</v>
      </c>
      <c r="E31" s="67">
        <v>0</v>
      </c>
      <c r="F31" s="13" t="s">
        <v>109</v>
      </c>
      <c r="G31" s="13" t="s">
        <v>109</v>
      </c>
    </row>
    <row r="32" spans="2:7" ht="15.75" thickBot="1" x14ac:dyDescent="0.3">
      <c r="B32" s="146"/>
      <c r="C32" s="27" t="s">
        <v>21</v>
      </c>
      <c r="D32" s="67">
        <v>0</v>
      </c>
      <c r="E32" s="67">
        <v>0</v>
      </c>
      <c r="F32" s="13" t="s">
        <v>109</v>
      </c>
      <c r="G32" s="13" t="s">
        <v>109</v>
      </c>
    </row>
    <row r="33" spans="2:7" ht="15.75" thickBot="1" x14ac:dyDescent="0.3">
      <c r="B33" s="146"/>
      <c r="C33" s="37" t="s">
        <v>72</v>
      </c>
      <c r="D33" s="66">
        <f>SUM(D34:D36)</f>
        <v>1</v>
      </c>
      <c r="E33" s="66">
        <f>SUM(E34:E36)</f>
        <v>1</v>
      </c>
      <c r="F33" s="34">
        <f>E33/$E$49</f>
        <v>5.8823529411764705E-2</v>
      </c>
      <c r="G33" s="34" t="s">
        <v>109</v>
      </c>
    </row>
    <row r="34" spans="2:7" x14ac:dyDescent="0.25">
      <c r="B34" s="146"/>
      <c r="C34" s="27" t="s">
        <v>17</v>
      </c>
      <c r="D34" s="67">
        <v>0</v>
      </c>
      <c r="E34" s="67">
        <v>0</v>
      </c>
      <c r="F34" s="13" t="s">
        <v>109</v>
      </c>
      <c r="G34" s="13" t="s">
        <v>109</v>
      </c>
    </row>
    <row r="35" spans="2:7" x14ac:dyDescent="0.25">
      <c r="B35" s="146"/>
      <c r="C35" s="27" t="s">
        <v>16</v>
      </c>
      <c r="D35" s="67">
        <v>0</v>
      </c>
      <c r="E35" s="67">
        <v>0</v>
      </c>
      <c r="F35" s="13" t="s">
        <v>109</v>
      </c>
      <c r="G35" s="13" t="s">
        <v>109</v>
      </c>
    </row>
    <row r="36" spans="2:7" ht="15.75" thickBot="1" x14ac:dyDescent="0.3">
      <c r="B36" s="146"/>
      <c r="C36" s="27" t="s">
        <v>21</v>
      </c>
      <c r="D36" s="67">
        <v>1</v>
      </c>
      <c r="E36" s="67">
        <v>1</v>
      </c>
      <c r="F36" s="13">
        <f>E36/$E$33</f>
        <v>1</v>
      </c>
      <c r="G36" s="13" t="s">
        <v>109</v>
      </c>
    </row>
    <row r="37" spans="2:7" ht="15.75" thickBot="1" x14ac:dyDescent="0.3">
      <c r="B37" s="146"/>
      <c r="C37" s="37" t="s">
        <v>7</v>
      </c>
      <c r="D37" s="66">
        <f>SUM(D38:D40)</f>
        <v>0</v>
      </c>
      <c r="E37" s="66">
        <f>SUM(E38:E40)</f>
        <v>0</v>
      </c>
      <c r="F37" s="34" t="s">
        <v>109</v>
      </c>
      <c r="G37" s="34" t="s">
        <v>109</v>
      </c>
    </row>
    <row r="38" spans="2:7" x14ac:dyDescent="0.25">
      <c r="B38" s="146"/>
      <c r="C38" s="27" t="s">
        <v>17</v>
      </c>
      <c r="D38" s="67">
        <v>0</v>
      </c>
      <c r="E38" s="67">
        <v>0</v>
      </c>
      <c r="F38" s="13" t="s">
        <v>109</v>
      </c>
      <c r="G38" s="13" t="s">
        <v>109</v>
      </c>
    </row>
    <row r="39" spans="2:7" x14ac:dyDescent="0.25">
      <c r="B39" s="146"/>
      <c r="C39" s="27" t="s">
        <v>16</v>
      </c>
      <c r="D39" s="67">
        <v>0</v>
      </c>
      <c r="E39" s="67">
        <v>0</v>
      </c>
      <c r="F39" s="13" t="s">
        <v>109</v>
      </c>
      <c r="G39" s="13" t="s">
        <v>109</v>
      </c>
    </row>
    <row r="40" spans="2:7" ht="15.75" thickBot="1" x14ac:dyDescent="0.3">
      <c r="B40" s="146"/>
      <c r="C40" s="27" t="s">
        <v>21</v>
      </c>
      <c r="D40" s="67">
        <v>0</v>
      </c>
      <c r="E40" s="67">
        <v>0</v>
      </c>
      <c r="F40" s="13" t="s">
        <v>109</v>
      </c>
      <c r="G40" s="13" t="s">
        <v>109</v>
      </c>
    </row>
    <row r="41" spans="2:7" ht="15.75" thickBot="1" x14ac:dyDescent="0.3">
      <c r="B41" s="146"/>
      <c r="C41" s="37" t="s">
        <v>9</v>
      </c>
      <c r="D41" s="66">
        <f>SUM(D42:D44)</f>
        <v>2</v>
      </c>
      <c r="E41" s="66">
        <f>SUM(E42:E44)</f>
        <v>2</v>
      </c>
      <c r="F41" s="34">
        <f>E41/$E$49</f>
        <v>0.11764705882352941</v>
      </c>
      <c r="G41" s="34" t="s">
        <v>109</v>
      </c>
    </row>
    <row r="42" spans="2:7" x14ac:dyDescent="0.25">
      <c r="B42" s="146"/>
      <c r="C42" s="27" t="s">
        <v>17</v>
      </c>
      <c r="D42" s="67">
        <v>0</v>
      </c>
      <c r="E42" s="67">
        <v>0</v>
      </c>
      <c r="F42" s="13" t="s">
        <v>109</v>
      </c>
      <c r="G42" s="13" t="s">
        <v>109</v>
      </c>
    </row>
    <row r="43" spans="2:7" x14ac:dyDescent="0.25">
      <c r="B43" s="146"/>
      <c r="C43" s="27" t="s">
        <v>16</v>
      </c>
      <c r="D43" s="67">
        <v>2</v>
      </c>
      <c r="E43" s="67">
        <v>2</v>
      </c>
      <c r="F43" s="13">
        <f>E43/$E$41</f>
        <v>1</v>
      </c>
      <c r="G43" s="13">
        <f t="shared" si="0"/>
        <v>0</v>
      </c>
    </row>
    <row r="44" spans="2:7" ht="15.75" thickBot="1" x14ac:dyDescent="0.3">
      <c r="B44" s="146"/>
      <c r="C44" s="27" t="s">
        <v>21</v>
      </c>
      <c r="D44" s="67">
        <v>0</v>
      </c>
      <c r="E44" s="67">
        <v>0</v>
      </c>
      <c r="F44" s="13" t="s">
        <v>109</v>
      </c>
      <c r="G44" s="13" t="s">
        <v>109</v>
      </c>
    </row>
    <row r="45" spans="2:7" ht="15.75" thickBot="1" x14ac:dyDescent="0.3">
      <c r="B45" s="146"/>
      <c r="C45" s="37" t="s">
        <v>10</v>
      </c>
      <c r="D45" s="66">
        <f>SUM(D46:D48)</f>
        <v>0</v>
      </c>
      <c r="E45" s="66">
        <f>SUM(E46:E48)</f>
        <v>0</v>
      </c>
      <c r="F45" s="34" t="s">
        <v>109</v>
      </c>
      <c r="G45" s="34" t="s">
        <v>109</v>
      </c>
    </row>
    <row r="46" spans="2:7" x14ac:dyDescent="0.25">
      <c r="B46" s="146"/>
      <c r="C46" s="27" t="s">
        <v>17</v>
      </c>
      <c r="D46" s="67">
        <v>0</v>
      </c>
      <c r="E46" s="67"/>
      <c r="F46" s="13" t="s">
        <v>109</v>
      </c>
      <c r="G46" s="13" t="s">
        <v>109</v>
      </c>
    </row>
    <row r="47" spans="2:7" x14ac:dyDescent="0.25">
      <c r="B47" s="146"/>
      <c r="C47" s="27" t="s">
        <v>16</v>
      </c>
      <c r="D47" s="67">
        <v>0</v>
      </c>
      <c r="E47" s="67"/>
      <c r="F47" s="13" t="s">
        <v>109</v>
      </c>
      <c r="G47" s="13" t="s">
        <v>109</v>
      </c>
    </row>
    <row r="48" spans="2:7" ht="15.75" thickBot="1" x14ac:dyDescent="0.3">
      <c r="B48" s="147"/>
      <c r="C48" s="36" t="s">
        <v>21</v>
      </c>
      <c r="D48" s="68">
        <v>0</v>
      </c>
      <c r="E48" s="68"/>
      <c r="F48" s="15" t="s">
        <v>109</v>
      </c>
      <c r="G48" s="15" t="s">
        <v>109</v>
      </c>
    </row>
    <row r="49" spans="2:7" ht="15.75" thickBot="1" x14ac:dyDescent="0.3">
      <c r="B49" s="150" t="s">
        <v>18</v>
      </c>
      <c r="C49" s="172"/>
      <c r="D49" s="66">
        <f>D45+D41+D37+D33+D29+D25+D21+D17+D13</f>
        <v>16</v>
      </c>
      <c r="E49" s="66">
        <f>E45+E41+E37+E33+E29+E25+E21+E17+E13</f>
        <v>17</v>
      </c>
      <c r="F49" s="34">
        <f>E49/$E$67</f>
        <v>0.94444444444444442</v>
      </c>
      <c r="G49" s="34">
        <f>(E49-D49)/D49</f>
        <v>6.25E-2</v>
      </c>
    </row>
    <row r="50" spans="2:7" ht="15.75" thickBot="1" x14ac:dyDescent="0.3">
      <c r="B50" s="145" t="s">
        <v>14</v>
      </c>
      <c r="C50" s="44" t="s">
        <v>1</v>
      </c>
      <c r="D50" s="66">
        <f>SUM(D51:D53)</f>
        <v>0</v>
      </c>
      <c r="E50" s="66">
        <f>SUM(E51:E53)</f>
        <v>1</v>
      </c>
      <c r="F50" s="34">
        <f>E50/$E$66</f>
        <v>1</v>
      </c>
      <c r="G50" s="34" t="s">
        <v>109</v>
      </c>
    </row>
    <row r="51" spans="2:7" x14ac:dyDescent="0.25">
      <c r="B51" s="146"/>
      <c r="C51" s="27" t="s">
        <v>17</v>
      </c>
      <c r="D51" s="69">
        <v>0</v>
      </c>
      <c r="E51" s="69">
        <v>0</v>
      </c>
      <c r="F51" s="14" t="s">
        <v>109</v>
      </c>
      <c r="G51" s="14" t="s">
        <v>109</v>
      </c>
    </row>
    <row r="52" spans="2:7" x14ac:dyDescent="0.25">
      <c r="B52" s="146"/>
      <c r="C52" s="27" t="s">
        <v>16</v>
      </c>
      <c r="D52" s="67">
        <v>0</v>
      </c>
      <c r="E52" s="67">
        <v>0</v>
      </c>
      <c r="F52" s="13" t="s">
        <v>109</v>
      </c>
      <c r="G52" s="13" t="s">
        <v>109</v>
      </c>
    </row>
    <row r="53" spans="2:7" ht="15.75" thickBot="1" x14ac:dyDescent="0.3">
      <c r="B53" s="146"/>
      <c r="C53" s="27" t="s">
        <v>21</v>
      </c>
      <c r="D53" s="67">
        <v>0</v>
      </c>
      <c r="E53" s="67">
        <v>1</v>
      </c>
      <c r="F53" s="13">
        <f>E53/$E$50</f>
        <v>1</v>
      </c>
      <c r="G53" s="13" t="s">
        <v>109</v>
      </c>
    </row>
    <row r="54" spans="2:7" ht="15.75" thickBot="1" x14ac:dyDescent="0.3">
      <c r="B54" s="146"/>
      <c r="C54" s="44" t="s">
        <v>2</v>
      </c>
      <c r="D54" s="66">
        <f>SUM(D55:D57)</f>
        <v>0</v>
      </c>
      <c r="E54" s="66">
        <f>SUM(E55:E57)</f>
        <v>0</v>
      </c>
      <c r="F54" s="34" t="s">
        <v>109</v>
      </c>
      <c r="G54" s="34" t="s">
        <v>109</v>
      </c>
    </row>
    <row r="55" spans="2:7" x14ac:dyDescent="0.25">
      <c r="B55" s="146"/>
      <c r="C55" s="27" t="s">
        <v>17</v>
      </c>
      <c r="D55" s="69">
        <v>0</v>
      </c>
      <c r="E55" s="69">
        <v>0</v>
      </c>
      <c r="F55" s="14" t="s">
        <v>109</v>
      </c>
      <c r="G55" s="14" t="s">
        <v>109</v>
      </c>
    </row>
    <row r="56" spans="2:7" x14ac:dyDescent="0.25">
      <c r="B56" s="146"/>
      <c r="C56" s="27" t="s">
        <v>16</v>
      </c>
      <c r="D56" s="67">
        <v>0</v>
      </c>
      <c r="E56" s="67">
        <v>0</v>
      </c>
      <c r="F56" s="13" t="s">
        <v>109</v>
      </c>
      <c r="G56" s="13" t="s">
        <v>109</v>
      </c>
    </row>
    <row r="57" spans="2:7" ht="15.75" thickBot="1" x14ac:dyDescent="0.3">
      <c r="B57" s="146"/>
      <c r="C57" s="27" t="s">
        <v>21</v>
      </c>
      <c r="D57" s="67">
        <v>0</v>
      </c>
      <c r="E57" s="67">
        <v>0</v>
      </c>
      <c r="F57" s="13" t="s">
        <v>109</v>
      </c>
      <c r="G57" s="13" t="s">
        <v>109</v>
      </c>
    </row>
    <row r="58" spans="2:7" ht="15.75" thickBot="1" x14ac:dyDescent="0.3">
      <c r="B58" s="146"/>
      <c r="C58" s="44" t="s">
        <v>11</v>
      </c>
      <c r="D58" s="70">
        <f>SUM(D59:D61)</f>
        <v>0</v>
      </c>
      <c r="E58" s="70">
        <f>SUM(E59:E61)</f>
        <v>0</v>
      </c>
      <c r="F58" s="38" t="s">
        <v>109</v>
      </c>
      <c r="G58" s="38" t="s">
        <v>109</v>
      </c>
    </row>
    <row r="59" spans="2:7" x14ac:dyDescent="0.25">
      <c r="B59" s="146"/>
      <c r="C59" s="27" t="s">
        <v>17</v>
      </c>
      <c r="D59" s="71">
        <v>0</v>
      </c>
      <c r="E59" s="72">
        <v>0</v>
      </c>
      <c r="F59" s="39" t="s">
        <v>109</v>
      </c>
      <c r="G59" s="40" t="s">
        <v>109</v>
      </c>
    </row>
    <row r="60" spans="2:7" x14ac:dyDescent="0.25">
      <c r="B60" s="146"/>
      <c r="C60" s="27" t="s">
        <v>16</v>
      </c>
      <c r="D60" s="73">
        <v>0</v>
      </c>
      <c r="E60" s="61">
        <v>0</v>
      </c>
      <c r="F60" s="8" t="s">
        <v>109</v>
      </c>
      <c r="G60" s="41" t="s">
        <v>109</v>
      </c>
    </row>
    <row r="61" spans="2:7" ht="15.75" thickBot="1" x14ac:dyDescent="0.3">
      <c r="B61" s="146"/>
      <c r="C61" s="36" t="s">
        <v>21</v>
      </c>
      <c r="D61" s="73">
        <v>0</v>
      </c>
      <c r="E61" s="61">
        <v>0</v>
      </c>
      <c r="F61" s="8" t="s">
        <v>109</v>
      </c>
      <c r="G61" s="41" t="s">
        <v>109</v>
      </c>
    </row>
    <row r="62" spans="2:7" ht="15.75" thickBot="1" x14ac:dyDescent="0.3">
      <c r="B62" s="146"/>
      <c r="C62" s="26" t="s">
        <v>12</v>
      </c>
      <c r="D62" s="70">
        <f>SUM(D63:D65)</f>
        <v>0</v>
      </c>
      <c r="E62" s="70">
        <f>SUM(E63:E65)</f>
        <v>0</v>
      </c>
      <c r="F62" s="38" t="s">
        <v>109</v>
      </c>
      <c r="G62" s="38" t="s">
        <v>109</v>
      </c>
    </row>
    <row r="63" spans="2:7" x14ac:dyDescent="0.25">
      <c r="B63" s="146"/>
      <c r="C63" s="30" t="s">
        <v>17</v>
      </c>
      <c r="D63" s="76">
        <v>0</v>
      </c>
      <c r="E63" s="77">
        <v>0</v>
      </c>
      <c r="F63" s="39" t="s">
        <v>109</v>
      </c>
      <c r="G63" s="40" t="s">
        <v>109</v>
      </c>
    </row>
    <row r="64" spans="2:7" x14ac:dyDescent="0.25">
      <c r="B64" s="146"/>
      <c r="C64" s="27" t="s">
        <v>16</v>
      </c>
      <c r="D64" s="78">
        <v>0</v>
      </c>
      <c r="E64" s="79">
        <v>0</v>
      </c>
      <c r="F64" s="8" t="s">
        <v>109</v>
      </c>
      <c r="G64" s="41" t="s">
        <v>109</v>
      </c>
    </row>
    <row r="65" spans="2:7" ht="15.75" thickBot="1" x14ac:dyDescent="0.3">
      <c r="B65" s="147"/>
      <c r="C65" s="31" t="s">
        <v>21</v>
      </c>
      <c r="D65" s="80">
        <v>0</v>
      </c>
      <c r="E65" s="81">
        <v>0</v>
      </c>
      <c r="F65" s="42" t="s">
        <v>109</v>
      </c>
      <c r="G65" s="43" t="s">
        <v>109</v>
      </c>
    </row>
    <row r="66" spans="2:7" ht="15.75" thickBot="1" x14ac:dyDescent="0.3">
      <c r="B66" s="143" t="s">
        <v>19</v>
      </c>
      <c r="C66" s="144"/>
      <c r="D66" s="82">
        <f>D62+D58+D54+D50</f>
        <v>0</v>
      </c>
      <c r="E66" s="82">
        <f>E62+E58+E54+E50</f>
        <v>1</v>
      </c>
      <c r="F66" s="46">
        <f>E66/$E$67</f>
        <v>5.5555555555555552E-2</v>
      </c>
      <c r="G66" s="46" t="s">
        <v>109</v>
      </c>
    </row>
    <row r="67" spans="2:7" ht="15.75" thickBot="1" x14ac:dyDescent="0.3">
      <c r="B67" s="148" t="s">
        <v>82</v>
      </c>
      <c r="C67" s="149"/>
      <c r="D67" s="83">
        <f>D66+D49</f>
        <v>16</v>
      </c>
      <c r="E67" s="83">
        <f>E66+E49</f>
        <v>18</v>
      </c>
      <c r="F67" s="11">
        <f>E67/E67</f>
        <v>1</v>
      </c>
      <c r="G67" s="34">
        <f t="shared" ref="G67" si="1">(E67-D67)/D67</f>
        <v>0.125</v>
      </c>
    </row>
    <row r="68" spans="2:7" x14ac:dyDescent="0.25">
      <c r="B68" s="28"/>
      <c r="C68" s="28"/>
      <c r="D68" s="4"/>
      <c r="E68" s="4"/>
      <c r="F68" s="4"/>
      <c r="G68" s="4"/>
    </row>
    <row r="69" spans="2:7" x14ac:dyDescent="0.25">
      <c r="B69" s="28"/>
      <c r="C69" s="28"/>
      <c r="D69" s="4"/>
      <c r="E69" s="4"/>
      <c r="F69" s="4"/>
      <c r="G69" s="4"/>
    </row>
    <row r="70" spans="2:7" x14ac:dyDescent="0.25">
      <c r="B70" s="138" t="s">
        <v>97</v>
      </c>
      <c r="C70" s="138"/>
      <c r="D70" s="138"/>
      <c r="E70" s="138"/>
      <c r="F70" s="138"/>
      <c r="G70" s="138"/>
    </row>
    <row r="71" spans="2:7" x14ac:dyDescent="0.25">
      <c r="B71" s="96" t="s">
        <v>91</v>
      </c>
      <c r="C71" s="96"/>
      <c r="D71" s="96"/>
      <c r="E71" s="96"/>
      <c r="F71" s="96"/>
      <c r="G71" s="96"/>
    </row>
    <row r="72" spans="2:7" x14ac:dyDescent="0.25">
      <c r="B72" s="96"/>
      <c r="C72" s="96"/>
      <c r="D72" s="96"/>
      <c r="E72" s="96"/>
      <c r="F72" s="96"/>
      <c r="G72" s="96"/>
    </row>
    <row r="73" spans="2:7" x14ac:dyDescent="0.25">
      <c r="B73" s="96"/>
      <c r="C73" s="96"/>
      <c r="D73" s="96"/>
      <c r="E73" s="96"/>
      <c r="F73" s="96"/>
      <c r="G73" s="96"/>
    </row>
    <row r="74" spans="2:7" x14ac:dyDescent="0.25">
      <c r="B74" s="96"/>
      <c r="C74" s="96"/>
      <c r="D74" s="96"/>
      <c r="E74" s="96"/>
      <c r="F74" s="96"/>
      <c r="G74" s="96"/>
    </row>
    <row r="75" spans="2:7" x14ac:dyDescent="0.25">
      <c r="B75" s="96"/>
      <c r="C75" s="96"/>
      <c r="D75" s="96"/>
      <c r="E75" s="96"/>
      <c r="F75" s="96"/>
      <c r="G75" s="96"/>
    </row>
    <row r="76" spans="2:7" x14ac:dyDescent="0.25">
      <c r="B76" s="96"/>
      <c r="C76" s="96"/>
      <c r="D76" s="96"/>
      <c r="E76" s="96"/>
      <c r="F76" s="96"/>
      <c r="G76" s="96"/>
    </row>
    <row r="77" spans="2:7" ht="26.25" customHeight="1" x14ac:dyDescent="0.25">
      <c r="B77" s="97"/>
      <c r="C77" s="97"/>
      <c r="D77" s="97"/>
      <c r="E77" s="97"/>
      <c r="F77" s="97"/>
      <c r="G77" s="97"/>
    </row>
  </sheetData>
  <mergeCells count="9">
    <mergeCell ref="B50:B65"/>
    <mergeCell ref="B66:C66"/>
    <mergeCell ref="B67:C67"/>
    <mergeCell ref="B70:G70"/>
    <mergeCell ref="B71:G77"/>
    <mergeCell ref="B13:B48"/>
    <mergeCell ref="B49:C49"/>
    <mergeCell ref="B8:G8"/>
    <mergeCell ref="B9:G11"/>
  </mergeCells>
  <conditionalFormatting sqref="D18:E20 F18:G66 D22:E24 D26:E28 D30:E32 D34:E36 D38:E40 D42:E44 D46:E48 D51:E53 D55:E57 D59:E61 D63:E65">
    <cfRule type="cellIs" dxfId="2" priority="6" operator="equal">
      <formula>0</formula>
    </cfRule>
  </conditionalFormatting>
  <conditionalFormatting sqref="D14:G16">
    <cfRule type="cellIs" dxfId="1" priority="3" operator="equal">
      <formula>0</formula>
    </cfRule>
  </conditionalFormatting>
  <conditionalFormatting sqref="G67">
    <cfRule type="cellIs" dxfId="0" priority="1" operator="equal">
      <formula>0</formula>
    </cfRule>
  </conditionalFormatting>
  <pageMargins left="0.70866141732283472" right="0.70866141732283472" top="0.74803149606299213" bottom="0.74803149606299213" header="0.31496062992125984" footer="0.31496062992125984"/>
  <pageSetup scale="93" fitToHeight="10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E492-2111-4C02-B20C-E4CB5D80907D}">
  <sheetPr>
    <pageSetUpPr fitToPage="1"/>
  </sheetPr>
  <dimension ref="A2:AR39"/>
  <sheetViews>
    <sheetView zoomScaleNormal="100" workbookViewId="0">
      <selection activeCell="B34" sqref="B34:I39"/>
    </sheetView>
  </sheetViews>
  <sheetFormatPr baseColWidth="10" defaultRowHeight="15" x14ac:dyDescent="0.25"/>
  <cols>
    <col min="1" max="1" width="8.42578125" style="3" customWidth="1"/>
    <col min="2" max="2" width="14.140625" style="3" customWidth="1"/>
    <col min="3" max="3" width="24.28515625" style="3" customWidth="1"/>
    <col min="4" max="4" width="12.85546875" style="3" customWidth="1"/>
    <col min="5" max="5" width="10.5703125" style="3" customWidth="1"/>
    <col min="6" max="6" width="13" style="3" customWidth="1"/>
    <col min="7" max="7" width="10.5703125" style="3" customWidth="1"/>
    <col min="8" max="8" width="13" style="3" customWidth="1"/>
    <col min="9" max="9" width="10.5703125" style="3" customWidth="1"/>
    <col min="10" max="16384" width="11.42578125" style="3"/>
  </cols>
  <sheetData>
    <row r="2" spans="1:44" x14ac:dyDescent="0.25">
      <c r="D2" s="173" t="s">
        <v>121</v>
      </c>
    </row>
    <row r="3" spans="1:44" x14ac:dyDescent="0.25">
      <c r="D3" s="174" t="s">
        <v>69</v>
      </c>
    </row>
    <row r="4" spans="1:44" x14ac:dyDescent="0.25">
      <c r="D4" s="175" t="s">
        <v>122</v>
      </c>
    </row>
    <row r="5" spans="1:44" x14ac:dyDescent="0.25">
      <c r="D5" s="175" t="s">
        <v>124</v>
      </c>
    </row>
    <row r="6" spans="1:44" x14ac:dyDescent="0.25">
      <c r="D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03" t="s">
        <v>120</v>
      </c>
      <c r="C8" s="104"/>
      <c r="D8" s="104"/>
      <c r="E8" s="104"/>
      <c r="F8" s="104"/>
      <c r="G8" s="104"/>
      <c r="H8" s="104"/>
      <c r="I8" s="105"/>
    </row>
    <row r="9" spans="1:44" x14ac:dyDescent="0.25">
      <c r="B9" s="108" t="s">
        <v>110</v>
      </c>
      <c r="C9" s="109"/>
      <c r="D9" s="109"/>
      <c r="E9" s="109"/>
      <c r="F9" s="109"/>
      <c r="G9" s="109"/>
      <c r="H9" s="109"/>
      <c r="I9" s="110"/>
    </row>
    <row r="10" spans="1:44" x14ac:dyDescent="0.25">
      <c r="B10" s="108"/>
      <c r="C10" s="109"/>
      <c r="D10" s="109"/>
      <c r="E10" s="109"/>
      <c r="F10" s="109"/>
      <c r="G10" s="109"/>
      <c r="H10" s="109"/>
      <c r="I10" s="110"/>
    </row>
    <row r="11" spans="1:44" x14ac:dyDescent="0.25">
      <c r="B11" s="111"/>
      <c r="C11" s="112"/>
      <c r="D11" s="112"/>
      <c r="E11" s="112"/>
      <c r="F11" s="112"/>
      <c r="G11" s="112"/>
      <c r="H11" s="112"/>
      <c r="I11" s="113"/>
    </row>
    <row r="12" spans="1:44" ht="15" customHeight="1" x14ac:dyDescent="0.25">
      <c r="B12" s="114" t="s">
        <v>31</v>
      </c>
      <c r="C12" s="114" t="s">
        <v>0</v>
      </c>
      <c r="D12" s="114" t="s">
        <v>26</v>
      </c>
      <c r="E12" s="114"/>
      <c r="F12" s="114" t="s">
        <v>27</v>
      </c>
      <c r="G12" s="114"/>
      <c r="H12" s="114" t="s">
        <v>74</v>
      </c>
      <c r="I12" s="114"/>
    </row>
    <row r="13" spans="1:44" x14ac:dyDescent="0.25">
      <c r="B13" s="115"/>
      <c r="C13" s="115"/>
      <c r="D13" s="115"/>
      <c r="E13" s="115"/>
      <c r="F13" s="115"/>
      <c r="G13" s="115"/>
      <c r="H13" s="115"/>
      <c r="I13" s="115"/>
    </row>
    <row r="14" spans="1:44" ht="15.75" customHeight="1" x14ac:dyDescent="0.25">
      <c r="B14" s="115"/>
      <c r="C14" s="115"/>
      <c r="D14" s="54" t="s">
        <v>24</v>
      </c>
      <c r="E14" s="54" t="s">
        <v>25</v>
      </c>
      <c r="F14" s="54" t="s">
        <v>24</v>
      </c>
      <c r="G14" s="54" t="s">
        <v>25</v>
      </c>
      <c r="H14" s="54" t="s">
        <v>24</v>
      </c>
      <c r="I14" s="54" t="s">
        <v>25</v>
      </c>
    </row>
    <row r="15" spans="1:44" x14ac:dyDescent="0.25">
      <c r="B15" s="115"/>
      <c r="C15" s="115"/>
      <c r="D15" s="5" t="s">
        <v>13</v>
      </c>
      <c r="E15" s="5" t="s">
        <v>13</v>
      </c>
      <c r="F15" s="5" t="s">
        <v>13</v>
      </c>
      <c r="G15" s="5" t="s">
        <v>13</v>
      </c>
      <c r="H15" s="5" t="s">
        <v>13</v>
      </c>
      <c r="I15" s="5" t="s">
        <v>13</v>
      </c>
    </row>
    <row r="16" spans="1:44" x14ac:dyDescent="0.25">
      <c r="B16" s="98" t="s">
        <v>3</v>
      </c>
      <c r="C16" s="6" t="s">
        <v>4</v>
      </c>
      <c r="D16" s="61">
        <v>81</v>
      </c>
      <c r="E16" s="61">
        <v>2</v>
      </c>
      <c r="F16" s="61">
        <v>89</v>
      </c>
      <c r="G16" s="61">
        <v>2</v>
      </c>
      <c r="H16" s="8">
        <f t="shared" ref="H16:H31" si="0">(F16-D16)/D16</f>
        <v>9.8765432098765427E-2</v>
      </c>
      <c r="I16" s="8">
        <f t="shared" ref="I16:I31" si="1">(G16-E16)/E16</f>
        <v>0</v>
      </c>
    </row>
    <row r="17" spans="2:9" x14ac:dyDescent="0.25">
      <c r="B17" s="99"/>
      <c r="C17" s="6" t="s">
        <v>6</v>
      </c>
      <c r="D17" s="61">
        <v>339</v>
      </c>
      <c r="E17" s="61">
        <v>1148</v>
      </c>
      <c r="F17" s="61">
        <v>336</v>
      </c>
      <c r="G17" s="61">
        <v>2057</v>
      </c>
      <c r="H17" s="8">
        <f t="shared" si="0"/>
        <v>-8.8495575221238937E-3</v>
      </c>
      <c r="I17" s="8">
        <f t="shared" si="1"/>
        <v>0.79181184668989546</v>
      </c>
    </row>
    <row r="18" spans="2:9" x14ac:dyDescent="0.25">
      <c r="B18" s="99"/>
      <c r="C18" s="6" t="s">
        <v>8</v>
      </c>
      <c r="D18" s="61">
        <v>26</v>
      </c>
      <c r="E18" s="61">
        <v>1665</v>
      </c>
      <c r="F18" s="61">
        <v>24</v>
      </c>
      <c r="G18" s="61">
        <v>1849</v>
      </c>
      <c r="H18" s="8">
        <f t="shared" si="0"/>
        <v>-7.6923076923076927E-2</v>
      </c>
      <c r="I18" s="8">
        <f t="shared" si="1"/>
        <v>0.11051051051051052</v>
      </c>
    </row>
    <row r="19" spans="2:9" x14ac:dyDescent="0.25">
      <c r="B19" s="99"/>
      <c r="C19" s="6" t="s">
        <v>10</v>
      </c>
      <c r="D19" s="61">
        <v>1</v>
      </c>
      <c r="E19" s="61">
        <v>25</v>
      </c>
      <c r="F19" s="61">
        <v>0</v>
      </c>
      <c r="G19" s="61">
        <v>32</v>
      </c>
      <c r="H19" s="8">
        <f t="shared" si="0"/>
        <v>-1</v>
      </c>
      <c r="I19" s="8">
        <f t="shared" si="1"/>
        <v>0.28000000000000003</v>
      </c>
    </row>
    <row r="20" spans="2:9" x14ac:dyDescent="0.25">
      <c r="B20" s="99"/>
      <c r="C20" s="6" t="s">
        <v>72</v>
      </c>
      <c r="D20" s="61">
        <v>24</v>
      </c>
      <c r="E20" s="61">
        <v>0</v>
      </c>
      <c r="F20" s="61">
        <v>31</v>
      </c>
      <c r="G20" s="61">
        <v>0</v>
      </c>
      <c r="H20" s="8">
        <f t="shared" si="0"/>
        <v>0.29166666666666669</v>
      </c>
      <c r="I20" s="8" t="s">
        <v>109</v>
      </c>
    </row>
    <row r="21" spans="2:9" x14ac:dyDescent="0.25">
      <c r="B21" s="99"/>
      <c r="C21" s="6" t="s">
        <v>7</v>
      </c>
      <c r="D21" s="61">
        <v>3</v>
      </c>
      <c r="E21" s="61">
        <v>13</v>
      </c>
      <c r="F21" s="61">
        <v>3</v>
      </c>
      <c r="G21" s="61">
        <v>20</v>
      </c>
      <c r="H21" s="8">
        <f t="shared" si="0"/>
        <v>0</v>
      </c>
      <c r="I21" s="8">
        <f t="shared" si="1"/>
        <v>0.53846153846153844</v>
      </c>
    </row>
    <row r="22" spans="2:9" x14ac:dyDescent="0.25">
      <c r="B22" s="99"/>
      <c r="C22" s="6" t="s">
        <v>9</v>
      </c>
      <c r="D22" s="61">
        <v>15</v>
      </c>
      <c r="E22" s="61">
        <v>889</v>
      </c>
      <c r="F22" s="61">
        <v>11</v>
      </c>
      <c r="G22" s="61">
        <v>836</v>
      </c>
      <c r="H22" s="8">
        <f t="shared" si="0"/>
        <v>-0.26666666666666666</v>
      </c>
      <c r="I22" s="8">
        <f t="shared" si="1"/>
        <v>-5.9617547806524188E-2</v>
      </c>
    </row>
    <row r="23" spans="2:9" x14ac:dyDescent="0.25">
      <c r="B23" s="99"/>
      <c r="C23" s="6" t="s">
        <v>5</v>
      </c>
      <c r="D23" s="61">
        <v>129</v>
      </c>
      <c r="E23" s="61">
        <v>2397</v>
      </c>
      <c r="F23" s="61">
        <v>131</v>
      </c>
      <c r="G23" s="61">
        <v>2486</v>
      </c>
      <c r="H23" s="8">
        <f t="shared" si="0"/>
        <v>1.5503875968992248E-2</v>
      </c>
      <c r="I23" s="8">
        <f t="shared" si="1"/>
        <v>3.7129745515227366E-2</v>
      </c>
    </row>
    <row r="24" spans="2:9" x14ac:dyDescent="0.25">
      <c r="B24" s="100"/>
      <c r="C24" s="6" t="s">
        <v>108</v>
      </c>
      <c r="D24" s="61">
        <v>33</v>
      </c>
      <c r="E24" s="61">
        <v>1240</v>
      </c>
      <c r="F24" s="61">
        <v>36</v>
      </c>
      <c r="G24" s="61">
        <v>666</v>
      </c>
      <c r="H24" s="8">
        <f t="shared" si="0"/>
        <v>9.0909090909090912E-2</v>
      </c>
      <c r="I24" s="8">
        <f t="shared" si="1"/>
        <v>-0.4629032258064516</v>
      </c>
    </row>
    <row r="25" spans="2:9" x14ac:dyDescent="0.25">
      <c r="B25" s="101" t="s">
        <v>40</v>
      </c>
      <c r="C25" s="102"/>
      <c r="D25" s="62">
        <f t="shared" ref="D25:G25" si="2">SUM(D16:D24)</f>
        <v>651</v>
      </c>
      <c r="E25" s="62">
        <f t="shared" si="2"/>
        <v>7379</v>
      </c>
      <c r="F25" s="62">
        <f t="shared" si="2"/>
        <v>661</v>
      </c>
      <c r="G25" s="62">
        <f t="shared" si="2"/>
        <v>7948</v>
      </c>
      <c r="H25" s="7">
        <f t="shared" si="0"/>
        <v>1.5360983102918587E-2</v>
      </c>
      <c r="I25" s="7">
        <f t="shared" si="1"/>
        <v>7.7110719609703213E-2</v>
      </c>
    </row>
    <row r="26" spans="2:9" x14ac:dyDescent="0.25">
      <c r="B26" s="98" t="s">
        <v>14</v>
      </c>
      <c r="C26" s="6" t="s">
        <v>12</v>
      </c>
      <c r="D26" s="61">
        <v>1</v>
      </c>
      <c r="E26" s="61">
        <v>530</v>
      </c>
      <c r="F26" s="61">
        <v>0</v>
      </c>
      <c r="G26" s="61">
        <v>227</v>
      </c>
      <c r="H26" s="8">
        <f t="shared" si="0"/>
        <v>-1</v>
      </c>
      <c r="I26" s="8">
        <f t="shared" si="1"/>
        <v>-0.57169811320754715</v>
      </c>
    </row>
    <row r="27" spans="2:9" x14ac:dyDescent="0.25">
      <c r="B27" s="99"/>
      <c r="C27" s="6" t="s">
        <v>1</v>
      </c>
      <c r="D27" s="61">
        <v>110</v>
      </c>
      <c r="E27" s="61">
        <v>1276</v>
      </c>
      <c r="F27" s="61">
        <v>108</v>
      </c>
      <c r="G27" s="61">
        <v>1361</v>
      </c>
      <c r="H27" s="8">
        <f t="shared" si="0"/>
        <v>-1.8181818181818181E-2</v>
      </c>
      <c r="I27" s="8">
        <f t="shared" si="1"/>
        <v>6.6614420062695925E-2</v>
      </c>
    </row>
    <row r="28" spans="2:9" x14ac:dyDescent="0.25">
      <c r="B28" s="99"/>
      <c r="C28" s="6" t="s">
        <v>11</v>
      </c>
      <c r="D28" s="61">
        <v>0</v>
      </c>
      <c r="E28" s="61">
        <v>47</v>
      </c>
      <c r="F28" s="61">
        <v>0</v>
      </c>
      <c r="G28" s="61">
        <v>64</v>
      </c>
      <c r="H28" s="8" t="s">
        <v>109</v>
      </c>
      <c r="I28" s="8">
        <f t="shared" si="1"/>
        <v>0.36170212765957449</v>
      </c>
    </row>
    <row r="29" spans="2:9" x14ac:dyDescent="0.25">
      <c r="B29" s="100"/>
      <c r="C29" s="6" t="s">
        <v>2</v>
      </c>
      <c r="D29" s="61">
        <v>3</v>
      </c>
      <c r="E29" s="61">
        <v>11</v>
      </c>
      <c r="F29" s="61">
        <v>0</v>
      </c>
      <c r="G29" s="61">
        <v>34</v>
      </c>
      <c r="H29" s="8">
        <f t="shared" si="0"/>
        <v>-1</v>
      </c>
      <c r="I29" s="8">
        <f t="shared" si="1"/>
        <v>2.0909090909090908</v>
      </c>
    </row>
    <row r="30" spans="2:9" x14ac:dyDescent="0.25">
      <c r="B30" s="101" t="s">
        <v>73</v>
      </c>
      <c r="C30" s="102"/>
      <c r="D30" s="62">
        <f>SUM(D26:D29)</f>
        <v>114</v>
      </c>
      <c r="E30" s="62">
        <f>SUM(E26:E29)</f>
        <v>1864</v>
      </c>
      <c r="F30" s="62">
        <f>SUM(F26:F29)</f>
        <v>108</v>
      </c>
      <c r="G30" s="62">
        <f>SUM(G26:G29)</f>
        <v>1686</v>
      </c>
      <c r="H30" s="7">
        <f t="shared" si="0"/>
        <v>-5.2631578947368418E-2</v>
      </c>
      <c r="I30" s="7">
        <f t="shared" si="1"/>
        <v>-9.5493562231759657E-2</v>
      </c>
    </row>
    <row r="31" spans="2:9" x14ac:dyDescent="0.25">
      <c r="B31" s="106" t="s">
        <v>70</v>
      </c>
      <c r="C31" s="106"/>
      <c r="D31" s="62">
        <f>D30+D25</f>
        <v>765</v>
      </c>
      <c r="E31" s="62">
        <f>E30+E25</f>
        <v>9243</v>
      </c>
      <c r="F31" s="62">
        <f>F30+F25</f>
        <v>769</v>
      </c>
      <c r="G31" s="62">
        <f>G30+G25</f>
        <v>9634</v>
      </c>
      <c r="H31" s="7">
        <f t="shared" si="0"/>
        <v>5.2287581699346402E-3</v>
      </c>
      <c r="I31" s="7">
        <f t="shared" si="1"/>
        <v>4.2302282808611924E-2</v>
      </c>
    </row>
    <row r="32" spans="2:9" x14ac:dyDescent="0.25">
      <c r="B32" s="9"/>
      <c r="C32" s="9"/>
      <c r="D32" s="9"/>
      <c r="E32" s="9"/>
      <c r="F32" s="9"/>
      <c r="G32" s="9"/>
      <c r="H32" s="10"/>
      <c r="I32" s="10"/>
    </row>
    <row r="33" spans="2:9" x14ac:dyDescent="0.25">
      <c r="B33" s="107" t="s">
        <v>96</v>
      </c>
      <c r="C33" s="107"/>
      <c r="D33" s="107"/>
      <c r="E33" s="107"/>
      <c r="F33" s="107"/>
      <c r="G33" s="107"/>
      <c r="H33" s="107"/>
      <c r="I33" s="107"/>
    </row>
    <row r="34" spans="2:9" x14ac:dyDescent="0.25">
      <c r="B34" s="96" t="s">
        <v>92</v>
      </c>
      <c r="C34" s="96"/>
      <c r="D34" s="96"/>
      <c r="E34" s="96"/>
      <c r="F34" s="96"/>
      <c r="G34" s="96"/>
      <c r="H34" s="96"/>
      <c r="I34" s="96"/>
    </row>
    <row r="35" spans="2:9" x14ac:dyDescent="0.25">
      <c r="B35" s="96"/>
      <c r="C35" s="96"/>
      <c r="D35" s="96"/>
      <c r="E35" s="96"/>
      <c r="F35" s="96"/>
      <c r="G35" s="96"/>
      <c r="H35" s="96"/>
      <c r="I35" s="96"/>
    </row>
    <row r="36" spans="2:9" x14ac:dyDescent="0.25">
      <c r="B36" s="96"/>
      <c r="C36" s="96"/>
      <c r="D36" s="96"/>
      <c r="E36" s="96"/>
      <c r="F36" s="96"/>
      <c r="G36" s="96"/>
      <c r="H36" s="96"/>
      <c r="I36" s="96"/>
    </row>
    <row r="37" spans="2:9" x14ac:dyDescent="0.25">
      <c r="B37" s="96"/>
      <c r="C37" s="96"/>
      <c r="D37" s="96"/>
      <c r="E37" s="96"/>
      <c r="F37" s="96"/>
      <c r="G37" s="96"/>
      <c r="H37" s="96"/>
      <c r="I37" s="96"/>
    </row>
    <row r="38" spans="2:9" x14ac:dyDescent="0.25">
      <c r="B38" s="96"/>
      <c r="C38" s="96"/>
      <c r="D38" s="96"/>
      <c r="E38" s="96"/>
      <c r="F38" s="96"/>
      <c r="G38" s="96"/>
      <c r="H38" s="96"/>
      <c r="I38" s="96"/>
    </row>
    <row r="39" spans="2:9" ht="18" customHeight="1" x14ac:dyDescent="0.25">
      <c r="B39" s="97"/>
      <c r="C39" s="97"/>
      <c r="D39" s="97"/>
      <c r="E39" s="97"/>
      <c r="F39" s="97"/>
      <c r="G39" s="97"/>
      <c r="H39" s="97"/>
      <c r="I39" s="97"/>
    </row>
  </sheetData>
  <mergeCells count="14">
    <mergeCell ref="B34:I39"/>
    <mergeCell ref="B26:B29"/>
    <mergeCell ref="B30:C30"/>
    <mergeCell ref="B8:I8"/>
    <mergeCell ref="B31:C31"/>
    <mergeCell ref="B33:I33"/>
    <mergeCell ref="B9:I11"/>
    <mergeCell ref="C12:C15"/>
    <mergeCell ref="B12:B15"/>
    <mergeCell ref="D12:E13"/>
    <mergeCell ref="F12:G13"/>
    <mergeCell ref="H12:I13"/>
    <mergeCell ref="B16:B24"/>
    <mergeCell ref="B25:C25"/>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BD64B-16D9-4110-92AE-07E3510150A1}">
  <sheetPr>
    <pageSetUpPr fitToPage="1"/>
  </sheetPr>
  <dimension ref="A1:AR41"/>
  <sheetViews>
    <sheetView zoomScaleNormal="100" workbookViewId="0">
      <selection activeCell="D28" sqref="D28"/>
    </sheetView>
  </sheetViews>
  <sheetFormatPr baseColWidth="10" defaultRowHeight="15" x14ac:dyDescent="0.25"/>
  <cols>
    <col min="1" max="1" width="8.42578125" style="16" customWidth="1"/>
    <col min="2" max="3" width="24.28515625" style="16" customWidth="1"/>
    <col min="4" max="5" width="20.42578125" style="16" customWidth="1"/>
    <col min="6" max="6" width="19.140625" style="16" customWidth="1"/>
    <col min="7" max="7" width="12.28515625" style="16" customWidth="1"/>
    <col min="8" max="8" width="8.42578125" style="16" customWidth="1"/>
    <col min="9" max="16384" width="11.42578125" style="16"/>
  </cols>
  <sheetData>
    <row r="1" spans="1:44" s="3" customFormat="1" x14ac:dyDescent="0.25"/>
    <row r="2" spans="1:44" s="3" customFormat="1" x14ac:dyDescent="0.25">
      <c r="C2" s="173" t="s">
        <v>121</v>
      </c>
    </row>
    <row r="3" spans="1:44" s="3" customFormat="1" x14ac:dyDescent="0.25">
      <c r="C3" s="174" t="s">
        <v>69</v>
      </c>
    </row>
    <row r="4" spans="1:44" s="3" customFormat="1" x14ac:dyDescent="0.25">
      <c r="C4" s="175" t="s">
        <v>122</v>
      </c>
    </row>
    <row r="5" spans="1:44" s="3" customFormat="1" x14ac:dyDescent="0.25">
      <c r="C5" s="175" t="s">
        <v>124</v>
      </c>
    </row>
    <row r="6" spans="1:44" s="3" customFormat="1" x14ac:dyDescent="0.25">
      <c r="C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18" t="s">
        <v>15</v>
      </c>
      <c r="C8" s="119"/>
      <c r="D8" s="119"/>
      <c r="E8" s="119"/>
      <c r="F8" s="119"/>
      <c r="G8" s="120"/>
    </row>
    <row r="9" spans="1:44" x14ac:dyDescent="0.25">
      <c r="B9" s="108" t="s">
        <v>111</v>
      </c>
      <c r="C9" s="109"/>
      <c r="D9" s="109"/>
      <c r="E9" s="109"/>
      <c r="F9" s="109"/>
      <c r="G9" s="110"/>
    </row>
    <row r="10" spans="1:44" x14ac:dyDescent="0.25">
      <c r="B10" s="108"/>
      <c r="C10" s="109"/>
      <c r="D10" s="109"/>
      <c r="E10" s="109"/>
      <c r="F10" s="109"/>
      <c r="G10" s="110"/>
    </row>
    <row r="11" spans="1:44" ht="15.75" thickBot="1" x14ac:dyDescent="0.3">
      <c r="B11" s="121"/>
      <c r="C11" s="122"/>
      <c r="D11" s="122"/>
      <c r="E11" s="122"/>
      <c r="F11" s="122"/>
      <c r="G11" s="123"/>
    </row>
    <row r="12" spans="1:44" x14ac:dyDescent="0.25">
      <c r="B12" s="126" t="s">
        <v>93</v>
      </c>
      <c r="C12" s="127"/>
      <c r="D12" s="116" t="s">
        <v>56</v>
      </c>
      <c r="E12" s="116" t="s">
        <v>57</v>
      </c>
      <c r="F12" s="141" t="s">
        <v>71</v>
      </c>
      <c r="G12" s="116" t="s">
        <v>41</v>
      </c>
    </row>
    <row r="13" spans="1:44" ht="42" customHeight="1" thickBot="1" x14ac:dyDescent="0.3">
      <c r="B13" s="128"/>
      <c r="C13" s="129"/>
      <c r="D13" s="117"/>
      <c r="E13" s="117"/>
      <c r="F13" s="142"/>
      <c r="G13" s="117"/>
    </row>
    <row r="14" spans="1:44" x14ac:dyDescent="0.25">
      <c r="B14" s="124" t="s">
        <v>77</v>
      </c>
      <c r="C14" s="125"/>
      <c r="D14" s="17"/>
      <c r="E14" s="17"/>
      <c r="F14" s="52"/>
      <c r="G14" s="52"/>
    </row>
    <row r="15" spans="1:44" x14ac:dyDescent="0.25">
      <c r="B15" s="136" t="s">
        <v>76</v>
      </c>
      <c r="C15" s="137"/>
      <c r="D15" s="63">
        <v>669</v>
      </c>
      <c r="E15" s="63">
        <v>672</v>
      </c>
      <c r="F15" s="19">
        <f t="shared" ref="F15:F23" si="0">E15/$E$29</f>
        <v>0.87386215864759431</v>
      </c>
      <c r="G15" s="19">
        <f t="shared" ref="G15:G23" si="1">(E15-D15)/D15</f>
        <v>4.4843049327354259E-3</v>
      </c>
    </row>
    <row r="16" spans="1:44" ht="31.5" customHeight="1" x14ac:dyDescent="0.25">
      <c r="B16" s="136" t="s">
        <v>75</v>
      </c>
      <c r="C16" s="137" t="s">
        <v>32</v>
      </c>
      <c r="D16" s="59">
        <v>3</v>
      </c>
      <c r="E16" s="59">
        <v>1</v>
      </c>
      <c r="F16" s="20">
        <f t="shared" si="0"/>
        <v>1.3003901170351106E-3</v>
      </c>
      <c r="G16" s="20">
        <f t="shared" si="1"/>
        <v>-0.66666666666666663</v>
      </c>
    </row>
    <row r="17" spans="2:7" x14ac:dyDescent="0.25">
      <c r="B17" s="136" t="s">
        <v>37</v>
      </c>
      <c r="C17" s="137" t="s">
        <v>37</v>
      </c>
      <c r="D17" s="59">
        <v>3</v>
      </c>
      <c r="E17" s="59">
        <v>4</v>
      </c>
      <c r="F17" s="20">
        <f t="shared" si="0"/>
        <v>5.2015604681404422E-3</v>
      </c>
      <c r="G17" s="20">
        <f t="shared" si="1"/>
        <v>0.33333333333333331</v>
      </c>
    </row>
    <row r="18" spans="2:7" ht="15" customHeight="1" x14ac:dyDescent="0.25">
      <c r="B18" s="136" t="s">
        <v>38</v>
      </c>
      <c r="C18" s="137" t="s">
        <v>38</v>
      </c>
      <c r="D18" s="59">
        <v>61</v>
      </c>
      <c r="E18" s="59">
        <v>71</v>
      </c>
      <c r="F18" s="20">
        <f t="shared" si="0"/>
        <v>9.2327698309492848E-2</v>
      </c>
      <c r="G18" s="20">
        <f t="shared" si="1"/>
        <v>0.16393442622950818</v>
      </c>
    </row>
    <row r="19" spans="2:7" x14ac:dyDescent="0.25">
      <c r="B19" s="136" t="s">
        <v>35</v>
      </c>
      <c r="C19" s="137" t="s">
        <v>35</v>
      </c>
      <c r="D19" s="63">
        <v>6</v>
      </c>
      <c r="E19" s="63">
        <v>0</v>
      </c>
      <c r="F19" s="19">
        <f t="shared" si="0"/>
        <v>0</v>
      </c>
      <c r="G19" s="19">
        <f t="shared" si="1"/>
        <v>-1</v>
      </c>
    </row>
    <row r="20" spans="2:7" ht="15" customHeight="1" x14ac:dyDescent="0.25">
      <c r="B20" s="136" t="s">
        <v>36</v>
      </c>
      <c r="C20" s="137" t="s">
        <v>36</v>
      </c>
      <c r="D20" s="63">
        <v>2</v>
      </c>
      <c r="E20" s="63">
        <v>1</v>
      </c>
      <c r="F20" s="19">
        <f t="shared" si="0"/>
        <v>1.3003901170351106E-3</v>
      </c>
      <c r="G20" s="19">
        <f t="shared" si="1"/>
        <v>-0.5</v>
      </c>
    </row>
    <row r="21" spans="2:7" x14ac:dyDescent="0.25">
      <c r="B21" s="136" t="s">
        <v>34</v>
      </c>
      <c r="C21" s="137" t="s">
        <v>34</v>
      </c>
      <c r="D21" s="63">
        <v>1</v>
      </c>
      <c r="E21" s="63">
        <v>0</v>
      </c>
      <c r="F21" s="19">
        <f t="shared" si="0"/>
        <v>0</v>
      </c>
      <c r="G21" s="19">
        <f t="shared" si="1"/>
        <v>-1</v>
      </c>
    </row>
    <row r="22" spans="2:7" ht="15.75" thickBot="1" x14ac:dyDescent="0.3">
      <c r="B22" s="56"/>
      <c r="C22" s="57" t="s">
        <v>22</v>
      </c>
      <c r="D22" s="64">
        <v>4</v>
      </c>
      <c r="E22" s="64">
        <v>2</v>
      </c>
      <c r="F22" s="19">
        <f t="shared" si="0"/>
        <v>2.6007802340702211E-3</v>
      </c>
      <c r="G22" s="58">
        <f t="shared" si="1"/>
        <v>-0.5</v>
      </c>
    </row>
    <row r="23" spans="2:7" ht="15.75" thickBot="1" x14ac:dyDescent="0.3">
      <c r="B23" s="130" t="s">
        <v>33</v>
      </c>
      <c r="C23" s="131"/>
      <c r="D23" s="21">
        <f>SUM(D15:D22)</f>
        <v>749</v>
      </c>
      <c r="E23" s="21">
        <f>SUM(E15:E22)</f>
        <v>751</v>
      </c>
      <c r="F23" s="22">
        <f t="shared" si="0"/>
        <v>0.97659297789336796</v>
      </c>
      <c r="G23" s="22">
        <f t="shared" si="1"/>
        <v>2.6702269692923898E-3</v>
      </c>
    </row>
    <row r="24" spans="2:7" x14ac:dyDescent="0.25">
      <c r="B24" s="132" t="s">
        <v>42</v>
      </c>
      <c r="C24" s="133"/>
      <c r="D24" s="18"/>
      <c r="E24" s="18"/>
      <c r="F24" s="51"/>
      <c r="G24" s="51"/>
    </row>
    <row r="25" spans="2:7" x14ac:dyDescent="0.25">
      <c r="B25" s="136" t="s">
        <v>17</v>
      </c>
      <c r="C25" s="137"/>
      <c r="D25" s="59">
        <v>7</v>
      </c>
      <c r="E25" s="59">
        <v>4</v>
      </c>
      <c r="F25" s="20">
        <f>E25/$E$29</f>
        <v>5.2015604681404422E-3</v>
      </c>
      <c r="G25" s="20">
        <f>(E25-D25)/D25</f>
        <v>-0.42857142857142855</v>
      </c>
    </row>
    <row r="26" spans="2:7" x14ac:dyDescent="0.25">
      <c r="B26" s="136" t="s">
        <v>16</v>
      </c>
      <c r="C26" s="137"/>
      <c r="D26" s="59">
        <v>7</v>
      </c>
      <c r="E26" s="59">
        <v>12</v>
      </c>
      <c r="F26" s="20">
        <f>E26/$E$29</f>
        <v>1.5604681404421327E-2</v>
      </c>
      <c r="G26" s="20">
        <f>(E26-D26)/D26</f>
        <v>0.7142857142857143</v>
      </c>
    </row>
    <row r="27" spans="2:7" ht="15.75" thickBot="1" x14ac:dyDescent="0.3">
      <c r="B27" s="139" t="s">
        <v>21</v>
      </c>
      <c r="C27" s="140"/>
      <c r="D27" s="65">
        <v>2</v>
      </c>
      <c r="E27" s="65">
        <v>2</v>
      </c>
      <c r="F27" s="23">
        <f>E27/$E$29</f>
        <v>2.6007802340702211E-3</v>
      </c>
      <c r="G27" s="23">
        <f>(E27-D27)/D27</f>
        <v>0</v>
      </c>
    </row>
    <row r="28" spans="2:7" ht="15.75" thickBot="1" x14ac:dyDescent="0.3">
      <c r="B28" s="130" t="s">
        <v>39</v>
      </c>
      <c r="C28" s="131"/>
      <c r="D28" s="60">
        <f>SUM(D25:D27)</f>
        <v>16</v>
      </c>
      <c r="E28" s="60">
        <f>SUM(E25:E27)</f>
        <v>18</v>
      </c>
      <c r="F28" s="22">
        <f>E28/$E$29</f>
        <v>2.3407022106631991E-2</v>
      </c>
      <c r="G28" s="22">
        <f>(E28-D28)/D28</f>
        <v>0.125</v>
      </c>
    </row>
    <row r="29" spans="2:7" ht="32.25" customHeight="1" thickBot="1" x14ac:dyDescent="0.3">
      <c r="B29" s="134" t="s">
        <v>79</v>
      </c>
      <c r="C29" s="135"/>
      <c r="D29" s="60">
        <f>D28+D23</f>
        <v>765</v>
      </c>
      <c r="E29" s="60">
        <f>E28+E23</f>
        <v>769</v>
      </c>
      <c r="F29" s="22">
        <f>E29/$E$29</f>
        <v>1</v>
      </c>
      <c r="G29" s="22">
        <f>(E29-D29)/D29</f>
        <v>5.2287581699346402E-3</v>
      </c>
    </row>
    <row r="30" spans="2:7" x14ac:dyDescent="0.25">
      <c r="B30" s="24"/>
      <c r="C30" s="24"/>
      <c r="D30" s="24"/>
      <c r="E30" s="24"/>
      <c r="F30" s="24"/>
      <c r="G30" s="25"/>
    </row>
    <row r="31" spans="2:7" x14ac:dyDescent="0.25">
      <c r="B31" s="24"/>
      <c r="C31" s="24"/>
      <c r="D31" s="24"/>
      <c r="E31" s="24"/>
      <c r="F31" s="24"/>
      <c r="G31" s="25"/>
    </row>
    <row r="32" spans="2:7" x14ac:dyDescent="0.25">
      <c r="B32" s="138" t="s">
        <v>97</v>
      </c>
      <c r="C32" s="138"/>
      <c r="D32" s="138"/>
      <c r="E32" s="138"/>
      <c r="F32" s="138"/>
      <c r="G32" s="138"/>
    </row>
    <row r="33" spans="2:7" x14ac:dyDescent="0.25">
      <c r="B33" s="96" t="s">
        <v>80</v>
      </c>
      <c r="C33" s="96"/>
      <c r="D33" s="96"/>
      <c r="E33" s="96"/>
      <c r="F33" s="96"/>
      <c r="G33" s="96"/>
    </row>
    <row r="34" spans="2:7" x14ac:dyDescent="0.25">
      <c r="B34" s="96"/>
      <c r="C34" s="96"/>
      <c r="D34" s="96"/>
      <c r="E34" s="96"/>
      <c r="F34" s="96"/>
      <c r="G34" s="96"/>
    </row>
    <row r="35" spans="2:7" x14ac:dyDescent="0.25">
      <c r="B35" s="96"/>
      <c r="C35" s="96"/>
      <c r="D35" s="96"/>
      <c r="E35" s="96"/>
      <c r="F35" s="96"/>
      <c r="G35" s="96"/>
    </row>
    <row r="36" spans="2:7" x14ac:dyDescent="0.25">
      <c r="B36" s="96"/>
      <c r="C36" s="96"/>
      <c r="D36" s="96"/>
      <c r="E36" s="96"/>
      <c r="F36" s="96"/>
      <c r="G36" s="96"/>
    </row>
    <row r="37" spans="2:7" x14ac:dyDescent="0.25">
      <c r="B37" s="96"/>
      <c r="C37" s="96"/>
      <c r="D37" s="96"/>
      <c r="E37" s="96"/>
      <c r="F37" s="96"/>
      <c r="G37" s="96"/>
    </row>
    <row r="38" spans="2:7" x14ac:dyDescent="0.25">
      <c r="B38" s="96"/>
      <c r="C38" s="96"/>
      <c r="D38" s="96"/>
      <c r="E38" s="96"/>
      <c r="F38" s="96"/>
      <c r="G38" s="96"/>
    </row>
    <row r="39" spans="2:7" x14ac:dyDescent="0.25">
      <c r="B39" s="96"/>
      <c r="C39" s="96"/>
      <c r="D39" s="96"/>
      <c r="E39" s="96"/>
      <c r="F39" s="96"/>
      <c r="G39" s="96"/>
    </row>
    <row r="40" spans="2:7" x14ac:dyDescent="0.25">
      <c r="B40" s="96"/>
      <c r="C40" s="96"/>
      <c r="D40" s="96"/>
      <c r="E40" s="96"/>
      <c r="F40" s="96"/>
      <c r="G40" s="96"/>
    </row>
    <row r="41" spans="2:7" x14ac:dyDescent="0.25">
      <c r="B41" s="97"/>
      <c r="C41" s="97"/>
      <c r="D41" s="97"/>
      <c r="E41" s="97"/>
      <c r="F41" s="97"/>
      <c r="G41" s="97"/>
    </row>
  </sheetData>
  <mergeCells count="24">
    <mergeCell ref="B21:C21"/>
    <mergeCell ref="B25:C25"/>
    <mergeCell ref="B27:C27"/>
    <mergeCell ref="F12:F13"/>
    <mergeCell ref="E12:E13"/>
    <mergeCell ref="B33:G41"/>
    <mergeCell ref="B14:C14"/>
    <mergeCell ref="B12:C13"/>
    <mergeCell ref="B23:C23"/>
    <mergeCell ref="B24:C24"/>
    <mergeCell ref="B29:C29"/>
    <mergeCell ref="B28:C28"/>
    <mergeCell ref="B15:C15"/>
    <mergeCell ref="B16:C16"/>
    <mergeCell ref="B26:C26"/>
    <mergeCell ref="B32:G32"/>
    <mergeCell ref="B17:C17"/>
    <mergeCell ref="B18:C18"/>
    <mergeCell ref="B19:C19"/>
    <mergeCell ref="B20:C20"/>
    <mergeCell ref="D12:D13"/>
    <mergeCell ref="G12:G13"/>
    <mergeCell ref="B8:G8"/>
    <mergeCell ref="B9:G11"/>
  </mergeCells>
  <pageMargins left="0.70866141732283472" right="0.70866141732283472" top="0.74803149606299213" bottom="0.74803149606299213" header="0.31496062992125984" footer="0.31496062992125984"/>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03EB2-D83C-4D85-9965-DAADF16A9934}">
  <sheetPr>
    <pageSetUpPr fitToPage="1"/>
  </sheetPr>
  <dimension ref="A2:AR160"/>
  <sheetViews>
    <sheetView zoomScaleNormal="100" workbookViewId="0">
      <selection activeCell="D21" sqref="D21"/>
    </sheetView>
  </sheetViews>
  <sheetFormatPr baseColWidth="10" defaultRowHeight="15" x14ac:dyDescent="0.25"/>
  <cols>
    <col min="1" max="1" width="6" style="3" customWidth="1"/>
    <col min="2" max="2" width="12.28515625" style="3" customWidth="1"/>
    <col min="3" max="3" width="26.42578125" style="3" customWidth="1"/>
    <col min="4" max="5" width="20" style="3" customWidth="1"/>
    <col min="6" max="6" width="20.7109375" style="3" bestFit="1" customWidth="1"/>
    <col min="7" max="7" width="19" style="3" bestFit="1" customWidth="1"/>
    <col min="8" max="8" width="7.140625" style="3" customWidth="1"/>
    <col min="9" max="16384" width="11.42578125" style="3"/>
  </cols>
  <sheetData>
    <row r="2" spans="1:44" x14ac:dyDescent="0.25">
      <c r="D2" s="173" t="s">
        <v>121</v>
      </c>
    </row>
    <row r="3" spans="1:44" x14ac:dyDescent="0.25">
      <c r="D3" s="174" t="s">
        <v>69</v>
      </c>
    </row>
    <row r="4" spans="1:44" x14ac:dyDescent="0.25">
      <c r="D4" s="175" t="s">
        <v>122</v>
      </c>
    </row>
    <row r="5" spans="1:44" x14ac:dyDescent="0.25">
      <c r="D5" s="175" t="s">
        <v>124</v>
      </c>
    </row>
    <row r="6" spans="1:44" x14ac:dyDescent="0.25">
      <c r="D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03" t="s">
        <v>20</v>
      </c>
      <c r="C8" s="104"/>
      <c r="D8" s="104"/>
      <c r="E8" s="104"/>
      <c r="F8" s="104"/>
      <c r="G8" s="105"/>
    </row>
    <row r="9" spans="1:44" ht="15" customHeight="1" x14ac:dyDescent="0.25">
      <c r="B9" s="151" t="s">
        <v>112</v>
      </c>
      <c r="C9" s="152"/>
      <c r="D9" s="152"/>
      <c r="E9" s="152"/>
      <c r="F9" s="152"/>
      <c r="G9" s="153"/>
    </row>
    <row r="10" spans="1:44" ht="15" customHeight="1" x14ac:dyDescent="0.25">
      <c r="B10" s="151"/>
      <c r="C10" s="152"/>
      <c r="D10" s="152"/>
      <c r="E10" s="152"/>
      <c r="F10" s="152"/>
      <c r="G10" s="153"/>
    </row>
    <row r="11" spans="1:44" x14ac:dyDescent="0.25">
      <c r="B11" s="154"/>
      <c r="C11" s="155"/>
      <c r="D11" s="155"/>
      <c r="E11" s="155"/>
      <c r="F11" s="155"/>
      <c r="G11" s="156"/>
    </row>
    <row r="12" spans="1:44" ht="30.75" customHeight="1" thickBot="1" x14ac:dyDescent="0.3">
      <c r="B12" s="2" t="s">
        <v>31</v>
      </c>
      <c r="C12" s="32" t="s">
        <v>78</v>
      </c>
      <c r="D12" s="1" t="s">
        <v>56</v>
      </c>
      <c r="E12" s="33" t="s">
        <v>57</v>
      </c>
      <c r="F12" s="1" t="s">
        <v>71</v>
      </c>
      <c r="G12" s="1" t="s">
        <v>41</v>
      </c>
    </row>
    <row r="13" spans="1:44" ht="15.75" thickBot="1" x14ac:dyDescent="0.3">
      <c r="B13" s="145" t="s">
        <v>3</v>
      </c>
      <c r="C13" s="29" t="s">
        <v>6</v>
      </c>
      <c r="D13" s="66">
        <f>SUM(D14:D22)</f>
        <v>277</v>
      </c>
      <c r="E13" s="66">
        <f>SUM(E14:E22)</f>
        <v>275</v>
      </c>
      <c r="F13" s="34">
        <f>E13/$E$103</f>
        <v>0.48586572438162545</v>
      </c>
      <c r="G13" s="34">
        <f t="shared" ref="G13:G44" si="0">(E13-D13)/D13</f>
        <v>-7.2202166064981952E-3</v>
      </c>
    </row>
    <row r="14" spans="1:44" x14ac:dyDescent="0.25">
      <c r="B14" s="146"/>
      <c r="C14" s="30" t="s">
        <v>44</v>
      </c>
      <c r="D14" s="67">
        <v>183</v>
      </c>
      <c r="E14" s="67">
        <v>184</v>
      </c>
      <c r="F14" s="13">
        <f t="shared" ref="F14:F22" si="1">E14/$E$13</f>
        <v>0.66909090909090907</v>
      </c>
      <c r="G14" s="13">
        <f t="shared" si="0"/>
        <v>5.4644808743169399E-3</v>
      </c>
    </row>
    <row r="15" spans="1:44" x14ac:dyDescent="0.25">
      <c r="B15" s="146"/>
      <c r="C15" s="30" t="s">
        <v>45</v>
      </c>
      <c r="D15" s="67">
        <v>9</v>
      </c>
      <c r="E15" s="67">
        <v>12</v>
      </c>
      <c r="F15" s="13">
        <f t="shared" si="1"/>
        <v>4.363636363636364E-2</v>
      </c>
      <c r="G15" s="13">
        <f t="shared" si="0"/>
        <v>0.33333333333333331</v>
      </c>
    </row>
    <row r="16" spans="1:44" x14ac:dyDescent="0.25">
      <c r="B16" s="146"/>
      <c r="C16" s="27" t="s">
        <v>46</v>
      </c>
      <c r="D16" s="67">
        <v>16</v>
      </c>
      <c r="E16" s="67">
        <v>14</v>
      </c>
      <c r="F16" s="12">
        <f t="shared" si="1"/>
        <v>5.0909090909090911E-2</v>
      </c>
      <c r="G16" s="12">
        <f t="shared" si="0"/>
        <v>-0.125</v>
      </c>
    </row>
    <row r="17" spans="2:7" x14ac:dyDescent="0.25">
      <c r="B17" s="146"/>
      <c r="C17" s="27" t="s">
        <v>47</v>
      </c>
      <c r="D17" s="67">
        <v>20</v>
      </c>
      <c r="E17" s="67">
        <v>17</v>
      </c>
      <c r="F17" s="12">
        <f t="shared" si="1"/>
        <v>6.1818181818181821E-2</v>
      </c>
      <c r="G17" s="12">
        <f t="shared" si="0"/>
        <v>-0.15</v>
      </c>
    </row>
    <row r="18" spans="2:7" x14ac:dyDescent="0.25">
      <c r="B18" s="146"/>
      <c r="C18" s="27" t="s">
        <v>23</v>
      </c>
      <c r="D18" s="67">
        <v>18</v>
      </c>
      <c r="E18" s="67">
        <v>18</v>
      </c>
      <c r="F18" s="12">
        <f t="shared" si="1"/>
        <v>6.545454545454546E-2</v>
      </c>
      <c r="G18" s="12">
        <f t="shared" si="0"/>
        <v>0</v>
      </c>
    </row>
    <row r="19" spans="2:7" x14ac:dyDescent="0.25">
      <c r="B19" s="146"/>
      <c r="C19" s="27" t="s">
        <v>48</v>
      </c>
      <c r="D19" s="67">
        <v>8</v>
      </c>
      <c r="E19" s="67">
        <v>8</v>
      </c>
      <c r="F19" s="12">
        <f t="shared" si="1"/>
        <v>2.9090909090909091E-2</v>
      </c>
      <c r="G19" s="12">
        <f t="shared" si="0"/>
        <v>0</v>
      </c>
    </row>
    <row r="20" spans="2:7" x14ac:dyDescent="0.25">
      <c r="B20" s="146"/>
      <c r="C20" s="27" t="s">
        <v>49</v>
      </c>
      <c r="D20" s="67">
        <v>14</v>
      </c>
      <c r="E20" s="67">
        <v>16</v>
      </c>
      <c r="F20" s="12">
        <f t="shared" si="1"/>
        <v>5.8181818181818182E-2</v>
      </c>
      <c r="G20" s="12">
        <f t="shared" si="0"/>
        <v>0.14285714285714285</v>
      </c>
    </row>
    <row r="21" spans="2:7" x14ac:dyDescent="0.25">
      <c r="B21" s="146"/>
      <c r="C21" s="27" t="s">
        <v>50</v>
      </c>
      <c r="D21" s="67">
        <v>1</v>
      </c>
      <c r="E21" s="67">
        <v>0</v>
      </c>
      <c r="F21" s="12">
        <f t="shared" si="1"/>
        <v>0</v>
      </c>
      <c r="G21" s="12">
        <f t="shared" si="0"/>
        <v>-1</v>
      </c>
    </row>
    <row r="22" spans="2:7" ht="15.75" thickBot="1" x14ac:dyDescent="0.3">
      <c r="B22" s="146"/>
      <c r="C22" s="31" t="s">
        <v>22</v>
      </c>
      <c r="D22" s="67">
        <v>8</v>
      </c>
      <c r="E22" s="68">
        <v>6</v>
      </c>
      <c r="F22" s="35">
        <f t="shared" si="1"/>
        <v>2.181818181818182E-2</v>
      </c>
      <c r="G22" s="35">
        <f t="shared" si="0"/>
        <v>-0.25</v>
      </c>
    </row>
    <row r="23" spans="2:7" ht="15.75" thickBot="1" x14ac:dyDescent="0.3">
      <c r="B23" s="146"/>
      <c r="C23" s="37" t="s">
        <v>5</v>
      </c>
      <c r="D23" s="66">
        <f>SUM(D24:D32)</f>
        <v>113</v>
      </c>
      <c r="E23" s="66">
        <f>SUM(E24:E32)</f>
        <v>109</v>
      </c>
      <c r="F23" s="34">
        <f>E23/$E$103</f>
        <v>0.19257950530035337</v>
      </c>
      <c r="G23" s="34">
        <f t="shared" si="0"/>
        <v>-3.5398230088495575E-2</v>
      </c>
    </row>
    <row r="24" spans="2:7" x14ac:dyDescent="0.25">
      <c r="B24" s="146"/>
      <c r="C24" s="30" t="s">
        <v>44</v>
      </c>
      <c r="D24" s="67">
        <v>34</v>
      </c>
      <c r="E24" s="67">
        <v>31</v>
      </c>
      <c r="F24" s="13">
        <f t="shared" ref="F24:F32" si="2">E24/$E$23</f>
        <v>0.28440366972477066</v>
      </c>
      <c r="G24" s="13">
        <f t="shared" si="0"/>
        <v>-8.8235294117647065E-2</v>
      </c>
    </row>
    <row r="25" spans="2:7" x14ac:dyDescent="0.25">
      <c r="B25" s="146"/>
      <c r="C25" s="30" t="s">
        <v>45</v>
      </c>
      <c r="D25" s="67">
        <v>40</v>
      </c>
      <c r="E25" s="67">
        <v>39</v>
      </c>
      <c r="F25" s="13">
        <f t="shared" si="2"/>
        <v>0.3577981651376147</v>
      </c>
      <c r="G25" s="13">
        <f t="shared" si="0"/>
        <v>-2.5000000000000001E-2</v>
      </c>
    </row>
    <row r="26" spans="2:7" x14ac:dyDescent="0.25">
      <c r="B26" s="146"/>
      <c r="C26" s="27" t="s">
        <v>46</v>
      </c>
      <c r="D26" s="67">
        <v>3</v>
      </c>
      <c r="E26" s="67">
        <v>3</v>
      </c>
      <c r="F26" s="13">
        <f t="shared" si="2"/>
        <v>2.7522935779816515E-2</v>
      </c>
      <c r="G26" s="13">
        <f t="shared" si="0"/>
        <v>0</v>
      </c>
    </row>
    <row r="27" spans="2:7" x14ac:dyDescent="0.25">
      <c r="B27" s="146"/>
      <c r="C27" s="27" t="s">
        <v>47</v>
      </c>
      <c r="D27" s="67">
        <v>19</v>
      </c>
      <c r="E27" s="67">
        <v>12</v>
      </c>
      <c r="F27" s="13">
        <f t="shared" si="2"/>
        <v>0.11009174311926606</v>
      </c>
      <c r="G27" s="13">
        <f t="shared" si="0"/>
        <v>-0.36842105263157893</v>
      </c>
    </row>
    <row r="28" spans="2:7" x14ac:dyDescent="0.25">
      <c r="B28" s="146"/>
      <c r="C28" s="27" t="s">
        <v>23</v>
      </c>
      <c r="D28" s="67">
        <v>0</v>
      </c>
      <c r="E28" s="67">
        <v>0</v>
      </c>
      <c r="F28" s="13">
        <f t="shared" si="2"/>
        <v>0</v>
      </c>
      <c r="G28" s="13" t="s">
        <v>109</v>
      </c>
    </row>
    <row r="29" spans="2:7" x14ac:dyDescent="0.25">
      <c r="B29" s="146"/>
      <c r="C29" s="27" t="s">
        <v>48</v>
      </c>
      <c r="D29" s="67">
        <v>3</v>
      </c>
      <c r="E29" s="67">
        <v>8</v>
      </c>
      <c r="F29" s="13">
        <f t="shared" si="2"/>
        <v>7.3394495412844041E-2</v>
      </c>
      <c r="G29" s="13">
        <f t="shared" si="0"/>
        <v>1.6666666666666667</v>
      </c>
    </row>
    <row r="30" spans="2:7" x14ac:dyDescent="0.25">
      <c r="B30" s="146"/>
      <c r="C30" s="27" t="s">
        <v>49</v>
      </c>
      <c r="D30" s="67">
        <v>5</v>
      </c>
      <c r="E30" s="67">
        <v>6</v>
      </c>
      <c r="F30" s="13">
        <f t="shared" si="2"/>
        <v>5.5045871559633031E-2</v>
      </c>
      <c r="G30" s="13">
        <f t="shared" si="0"/>
        <v>0.2</v>
      </c>
    </row>
    <row r="31" spans="2:7" x14ac:dyDescent="0.25">
      <c r="B31" s="146"/>
      <c r="C31" s="27" t="s">
        <v>50</v>
      </c>
      <c r="D31" s="67">
        <v>9</v>
      </c>
      <c r="E31" s="67">
        <v>10</v>
      </c>
      <c r="F31" s="13">
        <f t="shared" si="2"/>
        <v>9.1743119266055051E-2</v>
      </c>
      <c r="G31" s="13">
        <f t="shared" si="0"/>
        <v>0.1111111111111111</v>
      </c>
    </row>
    <row r="32" spans="2:7" ht="15.75" thickBot="1" x14ac:dyDescent="0.3">
      <c r="B32" s="146"/>
      <c r="C32" s="31" t="s">
        <v>22</v>
      </c>
      <c r="D32" s="68">
        <v>0</v>
      </c>
      <c r="E32" s="68">
        <v>0</v>
      </c>
      <c r="F32" s="13">
        <f t="shared" si="2"/>
        <v>0</v>
      </c>
      <c r="G32" s="13" t="s">
        <v>109</v>
      </c>
    </row>
    <row r="33" spans="2:7" ht="15.75" thickBot="1" x14ac:dyDescent="0.3">
      <c r="B33" s="146"/>
      <c r="C33" s="26" t="s">
        <v>4</v>
      </c>
      <c r="D33" s="66">
        <f>SUM(D34:D42)</f>
        <v>78</v>
      </c>
      <c r="E33" s="66">
        <f>SUM(E34:E42)</f>
        <v>82</v>
      </c>
      <c r="F33" s="34">
        <f>E33/$E$103</f>
        <v>0.14487632508833923</v>
      </c>
      <c r="G33" s="34">
        <f t="shared" si="0"/>
        <v>5.128205128205128E-2</v>
      </c>
    </row>
    <row r="34" spans="2:7" x14ac:dyDescent="0.25">
      <c r="B34" s="146"/>
      <c r="C34" s="30" t="s">
        <v>44</v>
      </c>
      <c r="D34" s="67">
        <v>21</v>
      </c>
      <c r="E34" s="67">
        <v>18</v>
      </c>
      <c r="F34" s="13">
        <f t="shared" ref="F34:F42" si="3">E34/$E$33</f>
        <v>0.21951219512195122</v>
      </c>
      <c r="G34" s="13">
        <f t="shared" si="0"/>
        <v>-0.14285714285714285</v>
      </c>
    </row>
    <row r="35" spans="2:7" x14ac:dyDescent="0.25">
      <c r="B35" s="146"/>
      <c r="C35" s="30" t="s">
        <v>45</v>
      </c>
      <c r="D35" s="67">
        <v>30</v>
      </c>
      <c r="E35" s="67">
        <v>28</v>
      </c>
      <c r="F35" s="13">
        <f t="shared" si="3"/>
        <v>0.34146341463414637</v>
      </c>
      <c r="G35" s="13">
        <f t="shared" si="0"/>
        <v>-6.6666666666666666E-2</v>
      </c>
    </row>
    <row r="36" spans="2:7" x14ac:dyDescent="0.25">
      <c r="B36" s="146"/>
      <c r="C36" s="27" t="s">
        <v>46</v>
      </c>
      <c r="D36" s="67">
        <v>0</v>
      </c>
      <c r="E36" s="67">
        <v>0</v>
      </c>
      <c r="F36" s="13">
        <f t="shared" si="3"/>
        <v>0</v>
      </c>
      <c r="G36" s="13" t="s">
        <v>109</v>
      </c>
    </row>
    <row r="37" spans="2:7" x14ac:dyDescent="0.25">
      <c r="B37" s="146"/>
      <c r="C37" s="27" t="s">
        <v>47</v>
      </c>
      <c r="D37" s="67">
        <v>7</v>
      </c>
      <c r="E37" s="67">
        <v>8</v>
      </c>
      <c r="F37" s="13">
        <f t="shared" si="3"/>
        <v>9.7560975609756101E-2</v>
      </c>
      <c r="G37" s="13">
        <f t="shared" si="0"/>
        <v>0.14285714285714285</v>
      </c>
    </row>
    <row r="38" spans="2:7" x14ac:dyDescent="0.25">
      <c r="B38" s="146"/>
      <c r="C38" s="27" t="s">
        <v>23</v>
      </c>
      <c r="D38" s="67">
        <v>1</v>
      </c>
      <c r="E38" s="67">
        <v>1</v>
      </c>
      <c r="F38" s="13">
        <f t="shared" si="3"/>
        <v>1.2195121951219513E-2</v>
      </c>
      <c r="G38" s="13">
        <f t="shared" si="0"/>
        <v>0</v>
      </c>
    </row>
    <row r="39" spans="2:7" x14ac:dyDescent="0.25">
      <c r="B39" s="146"/>
      <c r="C39" s="27" t="s">
        <v>48</v>
      </c>
      <c r="D39" s="67">
        <v>6</v>
      </c>
      <c r="E39" s="67">
        <v>6</v>
      </c>
      <c r="F39" s="13">
        <f t="shared" si="3"/>
        <v>7.3170731707317069E-2</v>
      </c>
      <c r="G39" s="13">
        <f t="shared" si="0"/>
        <v>0</v>
      </c>
    </row>
    <row r="40" spans="2:7" x14ac:dyDescent="0.25">
      <c r="B40" s="146"/>
      <c r="C40" s="27" t="s">
        <v>49</v>
      </c>
      <c r="D40" s="67">
        <v>12</v>
      </c>
      <c r="E40" s="67">
        <v>18</v>
      </c>
      <c r="F40" s="13">
        <f t="shared" si="3"/>
        <v>0.21951219512195122</v>
      </c>
      <c r="G40" s="13">
        <f t="shared" si="0"/>
        <v>0.5</v>
      </c>
    </row>
    <row r="41" spans="2:7" x14ac:dyDescent="0.25">
      <c r="B41" s="146"/>
      <c r="C41" s="27" t="s">
        <v>50</v>
      </c>
      <c r="D41" s="67">
        <v>0</v>
      </c>
      <c r="E41" s="67">
        <v>0</v>
      </c>
      <c r="F41" s="13">
        <f t="shared" si="3"/>
        <v>0</v>
      </c>
      <c r="G41" s="13" t="s">
        <v>109</v>
      </c>
    </row>
    <row r="42" spans="2:7" ht="15.75" thickBot="1" x14ac:dyDescent="0.3">
      <c r="B42" s="146"/>
      <c r="C42" s="31" t="s">
        <v>22</v>
      </c>
      <c r="D42" s="68">
        <v>1</v>
      </c>
      <c r="E42" s="68">
        <v>3</v>
      </c>
      <c r="F42" s="13">
        <f t="shared" si="3"/>
        <v>3.6585365853658534E-2</v>
      </c>
      <c r="G42" s="13">
        <f t="shared" si="0"/>
        <v>2</v>
      </c>
    </row>
    <row r="43" spans="2:7" ht="15.75" thickBot="1" x14ac:dyDescent="0.3">
      <c r="B43" s="146"/>
      <c r="C43" s="26" t="s">
        <v>108</v>
      </c>
      <c r="D43" s="66">
        <f>SUM(D44:D52)</f>
        <v>32</v>
      </c>
      <c r="E43" s="66">
        <f>SUM(E44:E52)</f>
        <v>36</v>
      </c>
      <c r="F43" s="34">
        <f>E43/$E$103</f>
        <v>6.3604240282685506E-2</v>
      </c>
      <c r="G43" s="34">
        <f t="shared" si="0"/>
        <v>0.125</v>
      </c>
    </row>
    <row r="44" spans="2:7" x14ac:dyDescent="0.25">
      <c r="B44" s="146"/>
      <c r="C44" s="30" t="s">
        <v>44</v>
      </c>
      <c r="D44" s="67">
        <v>17</v>
      </c>
      <c r="E44" s="67">
        <v>22</v>
      </c>
      <c r="F44" s="13">
        <f t="shared" ref="F44:F52" si="4">E44/$E$43</f>
        <v>0.61111111111111116</v>
      </c>
      <c r="G44" s="13">
        <f t="shared" si="0"/>
        <v>0.29411764705882354</v>
      </c>
    </row>
    <row r="45" spans="2:7" x14ac:dyDescent="0.25">
      <c r="B45" s="146"/>
      <c r="C45" s="30" t="s">
        <v>45</v>
      </c>
      <c r="D45" s="67">
        <v>0</v>
      </c>
      <c r="E45" s="67">
        <v>0</v>
      </c>
      <c r="F45" s="13">
        <f t="shared" si="4"/>
        <v>0</v>
      </c>
      <c r="G45" s="13" t="s">
        <v>109</v>
      </c>
    </row>
    <row r="46" spans="2:7" x14ac:dyDescent="0.25">
      <c r="B46" s="146"/>
      <c r="C46" s="27" t="s">
        <v>46</v>
      </c>
      <c r="D46" s="67">
        <v>0</v>
      </c>
      <c r="E46" s="67">
        <v>0</v>
      </c>
      <c r="F46" s="13">
        <f t="shared" si="4"/>
        <v>0</v>
      </c>
      <c r="G46" s="13" t="s">
        <v>109</v>
      </c>
    </row>
    <row r="47" spans="2:7" x14ac:dyDescent="0.25">
      <c r="B47" s="146"/>
      <c r="C47" s="27" t="s">
        <v>47</v>
      </c>
      <c r="D47" s="67">
        <v>0</v>
      </c>
      <c r="E47" s="67">
        <v>0</v>
      </c>
      <c r="F47" s="13">
        <f t="shared" si="4"/>
        <v>0</v>
      </c>
      <c r="G47" s="13" t="s">
        <v>109</v>
      </c>
    </row>
    <row r="48" spans="2:7" x14ac:dyDescent="0.25">
      <c r="B48" s="146"/>
      <c r="C48" s="27" t="s">
        <v>23</v>
      </c>
      <c r="D48" s="67">
        <v>0</v>
      </c>
      <c r="E48" s="67">
        <v>0</v>
      </c>
      <c r="F48" s="13">
        <f t="shared" si="4"/>
        <v>0</v>
      </c>
      <c r="G48" s="13" t="s">
        <v>109</v>
      </c>
    </row>
    <row r="49" spans="2:7" x14ac:dyDescent="0.25">
      <c r="B49" s="146"/>
      <c r="C49" s="27" t="s">
        <v>48</v>
      </c>
      <c r="D49" s="67">
        <v>0</v>
      </c>
      <c r="E49" s="67">
        <v>0</v>
      </c>
      <c r="F49" s="13">
        <f t="shared" si="4"/>
        <v>0</v>
      </c>
      <c r="G49" s="13" t="s">
        <v>109</v>
      </c>
    </row>
    <row r="50" spans="2:7" x14ac:dyDescent="0.25">
      <c r="B50" s="146"/>
      <c r="C50" s="27" t="s">
        <v>49</v>
      </c>
      <c r="D50" s="67">
        <v>0</v>
      </c>
      <c r="E50" s="67">
        <v>0</v>
      </c>
      <c r="F50" s="13">
        <f t="shared" si="4"/>
        <v>0</v>
      </c>
      <c r="G50" s="13" t="s">
        <v>109</v>
      </c>
    </row>
    <row r="51" spans="2:7" x14ac:dyDescent="0.25">
      <c r="B51" s="146"/>
      <c r="C51" s="27" t="s">
        <v>50</v>
      </c>
      <c r="D51" s="67">
        <v>15</v>
      </c>
      <c r="E51" s="67">
        <v>14</v>
      </c>
      <c r="F51" s="13">
        <f t="shared" si="4"/>
        <v>0.3888888888888889</v>
      </c>
      <c r="G51" s="13">
        <f t="shared" ref="G51:G75" si="5">(E51-D51)/D51</f>
        <v>-6.6666666666666666E-2</v>
      </c>
    </row>
    <row r="52" spans="2:7" ht="15.75" thickBot="1" x14ac:dyDescent="0.3">
      <c r="B52" s="146"/>
      <c r="C52" s="31" t="s">
        <v>22</v>
      </c>
      <c r="D52" s="68">
        <v>0</v>
      </c>
      <c r="E52" s="68">
        <v>0</v>
      </c>
      <c r="F52" s="13">
        <f t="shared" si="4"/>
        <v>0</v>
      </c>
      <c r="G52" s="13" t="s">
        <v>109</v>
      </c>
    </row>
    <row r="53" spans="2:7" ht="15.75" thickBot="1" x14ac:dyDescent="0.3">
      <c r="B53" s="146"/>
      <c r="C53" s="37" t="s">
        <v>8</v>
      </c>
      <c r="D53" s="66">
        <f>SUM(D54:D62)</f>
        <v>26</v>
      </c>
      <c r="E53" s="66">
        <f>SUM(E54:E62)</f>
        <v>24</v>
      </c>
      <c r="F53" s="34">
        <f>E53/$E$103</f>
        <v>4.2402826855123678E-2</v>
      </c>
      <c r="G53" s="34">
        <f t="shared" si="5"/>
        <v>-7.6923076923076927E-2</v>
      </c>
    </row>
    <row r="54" spans="2:7" x14ac:dyDescent="0.25">
      <c r="B54" s="146"/>
      <c r="C54" s="30" t="s">
        <v>44</v>
      </c>
      <c r="D54" s="67">
        <v>0</v>
      </c>
      <c r="E54" s="67">
        <v>0</v>
      </c>
      <c r="F54" s="13">
        <f t="shared" ref="F54:F62" si="6">E54/$E$53</f>
        <v>0</v>
      </c>
      <c r="G54" s="13" t="s">
        <v>109</v>
      </c>
    </row>
    <row r="55" spans="2:7" x14ac:dyDescent="0.25">
      <c r="B55" s="146"/>
      <c r="C55" s="30" t="s">
        <v>45</v>
      </c>
      <c r="D55" s="67">
        <v>4</v>
      </c>
      <c r="E55" s="67">
        <v>6</v>
      </c>
      <c r="F55" s="13">
        <f t="shared" si="6"/>
        <v>0.25</v>
      </c>
      <c r="G55" s="13">
        <f t="shared" si="5"/>
        <v>0.5</v>
      </c>
    </row>
    <row r="56" spans="2:7" x14ac:dyDescent="0.25">
      <c r="B56" s="146"/>
      <c r="C56" s="27" t="s">
        <v>46</v>
      </c>
      <c r="D56" s="67">
        <v>0</v>
      </c>
      <c r="E56" s="67">
        <v>0</v>
      </c>
      <c r="F56" s="13">
        <f t="shared" si="6"/>
        <v>0</v>
      </c>
      <c r="G56" s="13" t="s">
        <v>109</v>
      </c>
    </row>
    <row r="57" spans="2:7" x14ac:dyDescent="0.25">
      <c r="B57" s="146"/>
      <c r="C57" s="27" t="s">
        <v>47</v>
      </c>
      <c r="D57" s="67">
        <v>21</v>
      </c>
      <c r="E57" s="67">
        <v>18</v>
      </c>
      <c r="F57" s="13">
        <f t="shared" si="6"/>
        <v>0.75</v>
      </c>
      <c r="G57" s="13">
        <f t="shared" si="5"/>
        <v>-0.14285714285714285</v>
      </c>
    </row>
    <row r="58" spans="2:7" x14ac:dyDescent="0.25">
      <c r="B58" s="146"/>
      <c r="C58" s="27" t="s">
        <v>23</v>
      </c>
      <c r="D58" s="67">
        <v>0</v>
      </c>
      <c r="E58" s="67">
        <v>0</v>
      </c>
      <c r="F58" s="13">
        <f t="shared" si="6"/>
        <v>0</v>
      </c>
      <c r="G58" s="13" t="s">
        <v>109</v>
      </c>
    </row>
    <row r="59" spans="2:7" x14ac:dyDescent="0.25">
      <c r="B59" s="146"/>
      <c r="C59" s="27" t="s">
        <v>48</v>
      </c>
      <c r="D59" s="67">
        <v>0</v>
      </c>
      <c r="E59" s="67">
        <v>0</v>
      </c>
      <c r="F59" s="13">
        <f t="shared" si="6"/>
        <v>0</v>
      </c>
      <c r="G59" s="13" t="s">
        <v>109</v>
      </c>
    </row>
    <row r="60" spans="2:7" x14ac:dyDescent="0.25">
      <c r="B60" s="146"/>
      <c r="C60" s="27" t="s">
        <v>49</v>
      </c>
      <c r="D60" s="67">
        <v>1</v>
      </c>
      <c r="E60" s="67">
        <v>0</v>
      </c>
      <c r="F60" s="13">
        <f t="shared" si="6"/>
        <v>0</v>
      </c>
      <c r="G60" s="13">
        <f t="shared" si="5"/>
        <v>-1</v>
      </c>
    </row>
    <row r="61" spans="2:7" x14ac:dyDescent="0.25">
      <c r="B61" s="146"/>
      <c r="C61" s="27" t="s">
        <v>50</v>
      </c>
      <c r="D61" s="67">
        <v>0</v>
      </c>
      <c r="E61" s="67">
        <v>0</v>
      </c>
      <c r="F61" s="13">
        <f t="shared" si="6"/>
        <v>0</v>
      </c>
      <c r="G61" s="13" t="s">
        <v>109</v>
      </c>
    </row>
    <row r="62" spans="2:7" ht="15.75" thickBot="1" x14ac:dyDescent="0.3">
      <c r="B62" s="146"/>
      <c r="C62" s="31" t="s">
        <v>22</v>
      </c>
      <c r="D62" s="68">
        <v>0</v>
      </c>
      <c r="E62" s="68">
        <v>0</v>
      </c>
      <c r="F62" s="13">
        <f t="shared" si="6"/>
        <v>0</v>
      </c>
      <c r="G62" s="13" t="s">
        <v>109</v>
      </c>
    </row>
    <row r="63" spans="2:7" ht="15.75" thickBot="1" x14ac:dyDescent="0.3">
      <c r="B63" s="146"/>
      <c r="C63" s="37" t="s">
        <v>72</v>
      </c>
      <c r="D63" s="66">
        <f>SUM(D64:D72)</f>
        <v>23</v>
      </c>
      <c r="E63" s="66">
        <f>SUM(E64:E72)</f>
        <v>30</v>
      </c>
      <c r="F63" s="34">
        <f>E63/$E$103</f>
        <v>5.3003533568904596E-2</v>
      </c>
      <c r="G63" s="34">
        <f t="shared" si="5"/>
        <v>0.30434782608695654</v>
      </c>
    </row>
    <row r="64" spans="2:7" x14ac:dyDescent="0.25">
      <c r="B64" s="146"/>
      <c r="C64" s="30" t="s">
        <v>44</v>
      </c>
      <c r="D64" s="67">
        <v>2</v>
      </c>
      <c r="E64" s="67">
        <v>1</v>
      </c>
      <c r="F64" s="13">
        <f t="shared" ref="F64:F72" si="7">E64/$E$63</f>
        <v>3.3333333333333333E-2</v>
      </c>
      <c r="G64" s="13">
        <f t="shared" si="5"/>
        <v>-0.5</v>
      </c>
    </row>
    <row r="65" spans="2:7" x14ac:dyDescent="0.25">
      <c r="B65" s="146"/>
      <c r="C65" s="30" t="s">
        <v>45</v>
      </c>
      <c r="D65" s="67">
        <v>15</v>
      </c>
      <c r="E65" s="67">
        <v>16</v>
      </c>
      <c r="F65" s="13">
        <f t="shared" si="7"/>
        <v>0.53333333333333333</v>
      </c>
      <c r="G65" s="13">
        <f t="shared" si="5"/>
        <v>6.6666666666666666E-2</v>
      </c>
    </row>
    <row r="66" spans="2:7" x14ac:dyDescent="0.25">
      <c r="B66" s="146"/>
      <c r="C66" s="27" t="s">
        <v>46</v>
      </c>
      <c r="D66" s="67">
        <v>0</v>
      </c>
      <c r="E66" s="67">
        <v>0</v>
      </c>
      <c r="F66" s="13">
        <f t="shared" si="7"/>
        <v>0</v>
      </c>
      <c r="G66" s="13" t="s">
        <v>109</v>
      </c>
    </row>
    <row r="67" spans="2:7" x14ac:dyDescent="0.25">
      <c r="B67" s="146"/>
      <c r="C67" s="27" t="s">
        <v>47</v>
      </c>
      <c r="D67" s="67">
        <v>1</v>
      </c>
      <c r="E67" s="67">
        <v>1</v>
      </c>
      <c r="F67" s="13">
        <f t="shared" si="7"/>
        <v>3.3333333333333333E-2</v>
      </c>
      <c r="G67" s="13">
        <f t="shared" si="5"/>
        <v>0</v>
      </c>
    </row>
    <row r="68" spans="2:7" x14ac:dyDescent="0.25">
      <c r="B68" s="146"/>
      <c r="C68" s="27" t="s">
        <v>23</v>
      </c>
      <c r="D68" s="67">
        <v>0</v>
      </c>
      <c r="E68" s="67">
        <v>0</v>
      </c>
      <c r="F68" s="13">
        <f t="shared" si="7"/>
        <v>0</v>
      </c>
      <c r="G68" s="13" t="s">
        <v>109</v>
      </c>
    </row>
    <row r="69" spans="2:7" x14ac:dyDescent="0.25">
      <c r="B69" s="146"/>
      <c r="C69" s="27" t="s">
        <v>48</v>
      </c>
      <c r="D69" s="67">
        <v>0</v>
      </c>
      <c r="E69" s="67">
        <v>0</v>
      </c>
      <c r="F69" s="13">
        <f t="shared" si="7"/>
        <v>0</v>
      </c>
      <c r="G69" s="13" t="s">
        <v>109</v>
      </c>
    </row>
    <row r="70" spans="2:7" x14ac:dyDescent="0.25">
      <c r="B70" s="146"/>
      <c r="C70" s="27" t="s">
        <v>49</v>
      </c>
      <c r="D70" s="67">
        <v>5</v>
      </c>
      <c r="E70" s="67">
        <v>12</v>
      </c>
      <c r="F70" s="13">
        <f t="shared" si="7"/>
        <v>0.4</v>
      </c>
      <c r="G70" s="13">
        <f t="shared" si="5"/>
        <v>1.4</v>
      </c>
    </row>
    <row r="71" spans="2:7" x14ac:dyDescent="0.25">
      <c r="B71" s="146"/>
      <c r="C71" s="27" t="s">
        <v>50</v>
      </c>
      <c r="D71" s="67">
        <v>0</v>
      </c>
      <c r="E71" s="67">
        <v>0</v>
      </c>
      <c r="F71" s="13">
        <f t="shared" si="7"/>
        <v>0</v>
      </c>
      <c r="G71" s="13" t="s">
        <v>109</v>
      </c>
    </row>
    <row r="72" spans="2:7" ht="15.75" thickBot="1" x14ac:dyDescent="0.3">
      <c r="B72" s="146"/>
      <c r="C72" s="31" t="s">
        <v>22</v>
      </c>
      <c r="D72" s="68">
        <v>0</v>
      </c>
      <c r="E72" s="68">
        <v>0</v>
      </c>
      <c r="F72" s="13">
        <f t="shared" si="7"/>
        <v>0</v>
      </c>
      <c r="G72" s="13" t="s">
        <v>109</v>
      </c>
    </row>
    <row r="73" spans="2:7" ht="15.75" thickBot="1" x14ac:dyDescent="0.3">
      <c r="B73" s="146"/>
      <c r="C73" s="37" t="s">
        <v>7</v>
      </c>
      <c r="D73" s="66">
        <f>SUM(D74:D82)</f>
        <v>3</v>
      </c>
      <c r="E73" s="66">
        <f>SUM(E74:E82)</f>
        <v>3</v>
      </c>
      <c r="F73" s="34">
        <f>E73/$E$103</f>
        <v>5.3003533568904597E-3</v>
      </c>
      <c r="G73" s="34">
        <f t="shared" si="5"/>
        <v>0</v>
      </c>
    </row>
    <row r="74" spans="2:7" x14ac:dyDescent="0.25">
      <c r="B74" s="146"/>
      <c r="C74" s="30" t="s">
        <v>44</v>
      </c>
      <c r="D74" s="67">
        <v>0</v>
      </c>
      <c r="E74" s="67">
        <v>0</v>
      </c>
      <c r="F74" s="13">
        <f t="shared" ref="F74:F82" si="8">E74/$E$73</f>
        <v>0</v>
      </c>
      <c r="G74" s="13" t="s">
        <v>109</v>
      </c>
    </row>
    <row r="75" spans="2:7" x14ac:dyDescent="0.25">
      <c r="B75" s="146"/>
      <c r="C75" s="30" t="s">
        <v>45</v>
      </c>
      <c r="D75" s="67">
        <v>3</v>
      </c>
      <c r="E75" s="67">
        <v>3</v>
      </c>
      <c r="F75" s="13">
        <f t="shared" si="8"/>
        <v>1</v>
      </c>
      <c r="G75" s="13">
        <f t="shared" si="5"/>
        <v>0</v>
      </c>
    </row>
    <row r="76" spans="2:7" x14ac:dyDescent="0.25">
      <c r="B76" s="146"/>
      <c r="C76" s="27" t="s">
        <v>46</v>
      </c>
      <c r="D76" s="67">
        <v>0</v>
      </c>
      <c r="E76" s="67">
        <v>0</v>
      </c>
      <c r="F76" s="13">
        <f t="shared" si="8"/>
        <v>0</v>
      </c>
      <c r="G76" s="13" t="s">
        <v>109</v>
      </c>
    </row>
    <row r="77" spans="2:7" x14ac:dyDescent="0.25">
      <c r="B77" s="146"/>
      <c r="C77" s="27" t="s">
        <v>47</v>
      </c>
      <c r="D77" s="67">
        <v>0</v>
      </c>
      <c r="E77" s="67">
        <v>0</v>
      </c>
      <c r="F77" s="13">
        <f t="shared" si="8"/>
        <v>0</v>
      </c>
      <c r="G77" s="13" t="s">
        <v>109</v>
      </c>
    </row>
    <row r="78" spans="2:7" x14ac:dyDescent="0.25">
      <c r="B78" s="146"/>
      <c r="C78" s="27" t="s">
        <v>23</v>
      </c>
      <c r="D78" s="67">
        <v>0</v>
      </c>
      <c r="E78" s="67">
        <v>0</v>
      </c>
      <c r="F78" s="13">
        <f t="shared" si="8"/>
        <v>0</v>
      </c>
      <c r="G78" s="13" t="s">
        <v>109</v>
      </c>
    </row>
    <row r="79" spans="2:7" x14ac:dyDescent="0.25">
      <c r="B79" s="146"/>
      <c r="C79" s="27" t="s">
        <v>48</v>
      </c>
      <c r="D79" s="67">
        <v>0</v>
      </c>
      <c r="E79" s="67">
        <v>0</v>
      </c>
      <c r="F79" s="13">
        <f t="shared" si="8"/>
        <v>0</v>
      </c>
      <c r="G79" s="13" t="s">
        <v>109</v>
      </c>
    </row>
    <row r="80" spans="2:7" x14ac:dyDescent="0.25">
      <c r="B80" s="146"/>
      <c r="C80" s="27" t="s">
        <v>49</v>
      </c>
      <c r="D80" s="67">
        <v>0</v>
      </c>
      <c r="E80" s="67">
        <v>0</v>
      </c>
      <c r="F80" s="13">
        <f t="shared" si="8"/>
        <v>0</v>
      </c>
      <c r="G80" s="13" t="s">
        <v>109</v>
      </c>
    </row>
    <row r="81" spans="2:7" x14ac:dyDescent="0.25">
      <c r="B81" s="146"/>
      <c r="C81" s="27" t="s">
        <v>50</v>
      </c>
      <c r="D81" s="67">
        <v>0</v>
      </c>
      <c r="E81" s="67">
        <v>0</v>
      </c>
      <c r="F81" s="13">
        <f t="shared" si="8"/>
        <v>0</v>
      </c>
      <c r="G81" s="13" t="s">
        <v>109</v>
      </c>
    </row>
    <row r="82" spans="2:7" ht="15.75" thickBot="1" x14ac:dyDescent="0.3">
      <c r="B82" s="146"/>
      <c r="C82" s="31" t="s">
        <v>22</v>
      </c>
      <c r="D82" s="68">
        <v>0</v>
      </c>
      <c r="E82" s="68">
        <v>0</v>
      </c>
      <c r="F82" s="13">
        <f t="shared" si="8"/>
        <v>0</v>
      </c>
      <c r="G82" s="13" t="s">
        <v>109</v>
      </c>
    </row>
    <row r="83" spans="2:7" ht="15.75" thickBot="1" x14ac:dyDescent="0.3">
      <c r="B83" s="146"/>
      <c r="C83" s="37" t="s">
        <v>9</v>
      </c>
      <c r="D83" s="66">
        <f>SUM(D84:D92)</f>
        <v>9</v>
      </c>
      <c r="E83" s="66">
        <f>SUM(E84:E92)</f>
        <v>7</v>
      </c>
      <c r="F83" s="34">
        <f>E83/$E$103</f>
        <v>1.2367491166077738E-2</v>
      </c>
      <c r="G83" s="34">
        <f t="shared" ref="G83:G108" si="9">(E83-D83)/D83</f>
        <v>-0.22222222222222221</v>
      </c>
    </row>
    <row r="84" spans="2:7" x14ac:dyDescent="0.25">
      <c r="B84" s="146"/>
      <c r="C84" s="30" t="s">
        <v>44</v>
      </c>
      <c r="D84" s="67">
        <v>0</v>
      </c>
      <c r="E84" s="67">
        <v>0</v>
      </c>
      <c r="F84" s="13">
        <f t="shared" ref="F84:F92" si="10">E84/$E$83</f>
        <v>0</v>
      </c>
      <c r="G84" s="13" t="s">
        <v>109</v>
      </c>
    </row>
    <row r="85" spans="2:7" x14ac:dyDescent="0.25">
      <c r="B85" s="146"/>
      <c r="C85" s="30" t="s">
        <v>45</v>
      </c>
      <c r="D85" s="67">
        <v>0</v>
      </c>
      <c r="E85" s="67">
        <v>0</v>
      </c>
      <c r="F85" s="13">
        <f t="shared" si="10"/>
        <v>0</v>
      </c>
      <c r="G85" s="13" t="s">
        <v>109</v>
      </c>
    </row>
    <row r="86" spans="2:7" x14ac:dyDescent="0.25">
      <c r="B86" s="146"/>
      <c r="C86" s="27" t="s">
        <v>46</v>
      </c>
      <c r="D86" s="67">
        <v>0</v>
      </c>
      <c r="E86" s="67">
        <v>0</v>
      </c>
      <c r="F86" s="13">
        <f t="shared" si="10"/>
        <v>0</v>
      </c>
      <c r="G86" s="13" t="s">
        <v>109</v>
      </c>
    </row>
    <row r="87" spans="2:7" x14ac:dyDescent="0.25">
      <c r="B87" s="146"/>
      <c r="C87" s="27" t="s">
        <v>47</v>
      </c>
      <c r="D87" s="67">
        <v>0</v>
      </c>
      <c r="E87" s="67">
        <v>0</v>
      </c>
      <c r="F87" s="13">
        <f t="shared" si="10"/>
        <v>0</v>
      </c>
      <c r="G87" s="13" t="s">
        <v>109</v>
      </c>
    </row>
    <row r="88" spans="2:7" x14ac:dyDescent="0.25">
      <c r="B88" s="146"/>
      <c r="C88" s="27" t="s">
        <v>23</v>
      </c>
      <c r="D88" s="67">
        <v>0</v>
      </c>
      <c r="E88" s="67">
        <v>0</v>
      </c>
      <c r="F88" s="13">
        <f t="shared" si="10"/>
        <v>0</v>
      </c>
      <c r="G88" s="13" t="s">
        <v>109</v>
      </c>
    </row>
    <row r="89" spans="2:7" x14ac:dyDescent="0.25">
      <c r="B89" s="146"/>
      <c r="C89" s="27" t="s">
        <v>48</v>
      </c>
      <c r="D89" s="67">
        <v>0</v>
      </c>
      <c r="E89" s="67">
        <v>0</v>
      </c>
      <c r="F89" s="13">
        <f t="shared" si="10"/>
        <v>0</v>
      </c>
      <c r="G89" s="13" t="s">
        <v>109</v>
      </c>
    </row>
    <row r="90" spans="2:7" x14ac:dyDescent="0.25">
      <c r="B90" s="146"/>
      <c r="C90" s="27" t="s">
        <v>49</v>
      </c>
      <c r="D90" s="67">
        <v>9</v>
      </c>
      <c r="E90" s="67">
        <v>7</v>
      </c>
      <c r="F90" s="13">
        <f t="shared" si="10"/>
        <v>1</v>
      </c>
      <c r="G90" s="13">
        <f t="shared" si="9"/>
        <v>-0.22222222222222221</v>
      </c>
    </row>
    <row r="91" spans="2:7" x14ac:dyDescent="0.25">
      <c r="B91" s="146"/>
      <c r="C91" s="27" t="s">
        <v>50</v>
      </c>
      <c r="D91" s="67">
        <v>0</v>
      </c>
      <c r="E91" s="67">
        <v>0</v>
      </c>
      <c r="F91" s="13">
        <f t="shared" si="10"/>
        <v>0</v>
      </c>
      <c r="G91" s="13" t="s">
        <v>109</v>
      </c>
    </row>
    <row r="92" spans="2:7" ht="15.75" thickBot="1" x14ac:dyDescent="0.3">
      <c r="B92" s="146"/>
      <c r="C92" s="31" t="s">
        <v>22</v>
      </c>
      <c r="D92" s="68">
        <v>0</v>
      </c>
      <c r="E92" s="68">
        <v>0</v>
      </c>
      <c r="F92" s="13">
        <f t="shared" si="10"/>
        <v>0</v>
      </c>
      <c r="G92" s="13" t="s">
        <v>109</v>
      </c>
    </row>
    <row r="93" spans="2:7" ht="15.75" thickBot="1" x14ac:dyDescent="0.3">
      <c r="B93" s="146"/>
      <c r="C93" s="37" t="s">
        <v>10</v>
      </c>
      <c r="D93" s="66">
        <f>SUM(D94:D102)</f>
        <v>0</v>
      </c>
      <c r="E93" s="66">
        <f>SUM(E94:E102)</f>
        <v>0</v>
      </c>
      <c r="F93" s="34" t="s">
        <v>109</v>
      </c>
      <c r="G93" s="34" t="s">
        <v>109</v>
      </c>
    </row>
    <row r="94" spans="2:7" x14ac:dyDescent="0.25">
      <c r="B94" s="146"/>
      <c r="C94" s="30" t="s">
        <v>44</v>
      </c>
      <c r="D94" s="67">
        <v>0</v>
      </c>
      <c r="E94" s="67">
        <v>0</v>
      </c>
      <c r="F94" s="13" t="s">
        <v>109</v>
      </c>
      <c r="G94" s="13" t="s">
        <v>109</v>
      </c>
    </row>
    <row r="95" spans="2:7" x14ac:dyDescent="0.25">
      <c r="B95" s="146"/>
      <c r="C95" s="30" t="s">
        <v>45</v>
      </c>
      <c r="D95" s="67">
        <v>0</v>
      </c>
      <c r="E95" s="67">
        <v>0</v>
      </c>
      <c r="F95" s="13" t="s">
        <v>109</v>
      </c>
      <c r="G95" s="13" t="s">
        <v>109</v>
      </c>
    </row>
    <row r="96" spans="2:7" x14ac:dyDescent="0.25">
      <c r="B96" s="146"/>
      <c r="C96" s="27" t="s">
        <v>46</v>
      </c>
      <c r="D96" s="67">
        <v>0</v>
      </c>
      <c r="E96" s="67">
        <v>0</v>
      </c>
      <c r="F96" s="13" t="s">
        <v>109</v>
      </c>
      <c r="G96" s="13" t="s">
        <v>109</v>
      </c>
    </row>
    <row r="97" spans="2:7" x14ac:dyDescent="0.25">
      <c r="B97" s="146"/>
      <c r="C97" s="27" t="s">
        <v>47</v>
      </c>
      <c r="D97" s="67">
        <v>0</v>
      </c>
      <c r="E97" s="67">
        <v>0</v>
      </c>
      <c r="F97" s="13" t="s">
        <v>109</v>
      </c>
      <c r="G97" s="13" t="s">
        <v>109</v>
      </c>
    </row>
    <row r="98" spans="2:7" x14ac:dyDescent="0.25">
      <c r="B98" s="146"/>
      <c r="C98" s="27" t="s">
        <v>23</v>
      </c>
      <c r="D98" s="67">
        <v>0</v>
      </c>
      <c r="E98" s="67">
        <v>0</v>
      </c>
      <c r="F98" s="13" t="s">
        <v>109</v>
      </c>
      <c r="G98" s="13" t="s">
        <v>109</v>
      </c>
    </row>
    <row r="99" spans="2:7" x14ac:dyDescent="0.25">
      <c r="B99" s="146"/>
      <c r="C99" s="27" t="s">
        <v>48</v>
      </c>
      <c r="D99" s="67">
        <v>0</v>
      </c>
      <c r="E99" s="67">
        <v>0</v>
      </c>
      <c r="F99" s="13" t="s">
        <v>109</v>
      </c>
      <c r="G99" s="13" t="s">
        <v>109</v>
      </c>
    </row>
    <row r="100" spans="2:7" x14ac:dyDescent="0.25">
      <c r="B100" s="146"/>
      <c r="C100" s="27" t="s">
        <v>49</v>
      </c>
      <c r="D100" s="67">
        <v>0</v>
      </c>
      <c r="E100" s="67">
        <v>0</v>
      </c>
      <c r="F100" s="13" t="s">
        <v>109</v>
      </c>
      <c r="G100" s="13" t="s">
        <v>109</v>
      </c>
    </row>
    <row r="101" spans="2:7" x14ac:dyDescent="0.25">
      <c r="B101" s="146"/>
      <c r="C101" s="27" t="s">
        <v>50</v>
      </c>
      <c r="D101" s="67">
        <v>0</v>
      </c>
      <c r="E101" s="67">
        <v>0</v>
      </c>
      <c r="F101" s="13" t="s">
        <v>109</v>
      </c>
      <c r="G101" s="13" t="s">
        <v>109</v>
      </c>
    </row>
    <row r="102" spans="2:7" ht="15.75" thickBot="1" x14ac:dyDescent="0.3">
      <c r="B102" s="147"/>
      <c r="C102" s="31" t="s">
        <v>22</v>
      </c>
      <c r="D102" s="68">
        <v>0</v>
      </c>
      <c r="E102" s="68">
        <v>0</v>
      </c>
      <c r="F102" s="13" t="s">
        <v>109</v>
      </c>
      <c r="G102" s="13" t="s">
        <v>109</v>
      </c>
    </row>
    <row r="103" spans="2:7" ht="15.75" thickBot="1" x14ac:dyDescent="0.3">
      <c r="B103" s="143" t="s">
        <v>18</v>
      </c>
      <c r="C103" s="144"/>
      <c r="D103" s="66">
        <f>D93+D83+D73+D63+D53+D43+D33+D23+D13</f>
        <v>561</v>
      </c>
      <c r="E103" s="66">
        <f>E93+E83+E73+E63+E53+E43+E33+E23+E13</f>
        <v>566</v>
      </c>
      <c r="F103" s="34">
        <f>E103/$E$145</f>
        <v>0.84226190476190477</v>
      </c>
      <c r="G103" s="34">
        <f t="shared" si="9"/>
        <v>8.9126559714795012E-3</v>
      </c>
    </row>
    <row r="104" spans="2:7" ht="15.75" thickBot="1" x14ac:dyDescent="0.3">
      <c r="B104" s="145" t="s">
        <v>14</v>
      </c>
      <c r="C104" s="44" t="s">
        <v>1</v>
      </c>
      <c r="D104" s="66">
        <f>SUM(D105:D113)</f>
        <v>105</v>
      </c>
      <c r="E104" s="66">
        <f>SUM(E105:E113)</f>
        <v>106</v>
      </c>
      <c r="F104" s="34">
        <f>E104/$E$144</f>
        <v>1</v>
      </c>
      <c r="G104" s="34">
        <f t="shared" si="9"/>
        <v>9.5238095238095247E-3</v>
      </c>
    </row>
    <row r="105" spans="2:7" x14ac:dyDescent="0.25">
      <c r="B105" s="146"/>
      <c r="C105" s="30" t="s">
        <v>44</v>
      </c>
      <c r="D105" s="67">
        <v>59</v>
      </c>
      <c r="E105" s="67">
        <v>63</v>
      </c>
      <c r="F105" s="13">
        <f t="shared" ref="F105:F113" si="11">E105/$E$104</f>
        <v>0.59433962264150941</v>
      </c>
      <c r="G105" s="13">
        <f t="shared" si="9"/>
        <v>6.7796610169491525E-2</v>
      </c>
    </row>
    <row r="106" spans="2:7" x14ac:dyDescent="0.25">
      <c r="B106" s="146"/>
      <c r="C106" s="30" t="s">
        <v>45</v>
      </c>
      <c r="D106" s="67">
        <v>34</v>
      </c>
      <c r="E106" s="67">
        <v>19</v>
      </c>
      <c r="F106" s="13">
        <f t="shared" si="11"/>
        <v>0.17924528301886791</v>
      </c>
      <c r="G106" s="13">
        <f t="shared" si="9"/>
        <v>-0.44117647058823528</v>
      </c>
    </row>
    <row r="107" spans="2:7" x14ac:dyDescent="0.25">
      <c r="B107" s="146"/>
      <c r="C107" s="27" t="s">
        <v>46</v>
      </c>
      <c r="D107" s="67">
        <v>6</v>
      </c>
      <c r="E107" s="67">
        <v>8</v>
      </c>
      <c r="F107" s="13">
        <f t="shared" si="11"/>
        <v>7.5471698113207544E-2</v>
      </c>
      <c r="G107" s="13">
        <f t="shared" si="9"/>
        <v>0.33333333333333331</v>
      </c>
    </row>
    <row r="108" spans="2:7" x14ac:dyDescent="0.25">
      <c r="B108" s="146"/>
      <c r="C108" s="27" t="s">
        <v>47</v>
      </c>
      <c r="D108" s="67">
        <v>1</v>
      </c>
      <c r="E108" s="67">
        <v>5</v>
      </c>
      <c r="F108" s="13">
        <f t="shared" si="11"/>
        <v>4.716981132075472E-2</v>
      </c>
      <c r="G108" s="13">
        <f t="shared" si="9"/>
        <v>4</v>
      </c>
    </row>
    <row r="109" spans="2:7" x14ac:dyDescent="0.25">
      <c r="B109" s="146"/>
      <c r="C109" s="27" t="s">
        <v>23</v>
      </c>
      <c r="D109" s="67">
        <v>0</v>
      </c>
      <c r="E109" s="67">
        <v>0</v>
      </c>
      <c r="F109" s="13">
        <f t="shared" si="11"/>
        <v>0</v>
      </c>
      <c r="G109" s="13" t="s">
        <v>109</v>
      </c>
    </row>
    <row r="110" spans="2:7" x14ac:dyDescent="0.25">
      <c r="B110" s="146"/>
      <c r="C110" s="27" t="s">
        <v>48</v>
      </c>
      <c r="D110" s="67">
        <v>0</v>
      </c>
      <c r="E110" s="67">
        <v>2</v>
      </c>
      <c r="F110" s="13">
        <f t="shared" si="11"/>
        <v>1.8867924528301886E-2</v>
      </c>
      <c r="G110" s="13" t="s">
        <v>109</v>
      </c>
    </row>
    <row r="111" spans="2:7" x14ac:dyDescent="0.25">
      <c r="B111" s="146"/>
      <c r="C111" s="27" t="s">
        <v>49</v>
      </c>
      <c r="D111" s="67">
        <v>5</v>
      </c>
      <c r="E111" s="67">
        <v>8</v>
      </c>
      <c r="F111" s="13">
        <f t="shared" si="11"/>
        <v>7.5471698113207544E-2</v>
      </c>
      <c r="G111" s="13">
        <f t="shared" ref="G111:G145" si="12">(E111-D111)/D111</f>
        <v>0.6</v>
      </c>
    </row>
    <row r="112" spans="2:7" x14ac:dyDescent="0.25">
      <c r="B112" s="146"/>
      <c r="C112" s="27" t="s">
        <v>50</v>
      </c>
      <c r="D112" s="67">
        <v>0</v>
      </c>
      <c r="E112" s="67">
        <v>0</v>
      </c>
      <c r="F112" s="13">
        <f t="shared" si="11"/>
        <v>0</v>
      </c>
      <c r="G112" s="13" t="s">
        <v>109</v>
      </c>
    </row>
    <row r="113" spans="2:7" ht="15.75" thickBot="1" x14ac:dyDescent="0.3">
      <c r="B113" s="146"/>
      <c r="C113" s="31" t="s">
        <v>22</v>
      </c>
      <c r="D113" s="68">
        <v>0</v>
      </c>
      <c r="E113" s="68">
        <v>1</v>
      </c>
      <c r="F113" s="15">
        <f t="shared" si="11"/>
        <v>9.433962264150943E-3</v>
      </c>
      <c r="G113" s="15" t="s">
        <v>109</v>
      </c>
    </row>
    <row r="114" spans="2:7" ht="15.75" thickBot="1" x14ac:dyDescent="0.3">
      <c r="B114" s="146"/>
      <c r="C114" s="45" t="s">
        <v>2</v>
      </c>
      <c r="D114" s="66">
        <f>SUM(D115:D123)</f>
        <v>3</v>
      </c>
      <c r="E114" s="66">
        <f>SUM(E115:E123)</f>
        <v>0</v>
      </c>
      <c r="F114" s="34" t="s">
        <v>109</v>
      </c>
      <c r="G114" s="34">
        <f t="shared" si="12"/>
        <v>-1</v>
      </c>
    </row>
    <row r="115" spans="2:7" x14ac:dyDescent="0.25">
      <c r="B115" s="146"/>
      <c r="C115" s="30" t="s">
        <v>44</v>
      </c>
      <c r="D115" s="69">
        <v>0</v>
      </c>
      <c r="E115" s="69">
        <v>0</v>
      </c>
      <c r="F115" s="14" t="s">
        <v>109</v>
      </c>
      <c r="G115" s="14" t="s">
        <v>109</v>
      </c>
    </row>
    <row r="116" spans="2:7" x14ac:dyDescent="0.25">
      <c r="B116" s="146"/>
      <c r="C116" s="30" t="s">
        <v>45</v>
      </c>
      <c r="D116" s="67">
        <v>0</v>
      </c>
      <c r="E116" s="67">
        <v>0</v>
      </c>
      <c r="F116" s="13" t="s">
        <v>109</v>
      </c>
      <c r="G116" s="13" t="s">
        <v>109</v>
      </c>
    </row>
    <row r="117" spans="2:7" x14ac:dyDescent="0.25">
      <c r="B117" s="146"/>
      <c r="C117" s="27" t="s">
        <v>46</v>
      </c>
      <c r="D117" s="67">
        <v>0</v>
      </c>
      <c r="E117" s="67">
        <v>0</v>
      </c>
      <c r="F117" s="13" t="s">
        <v>109</v>
      </c>
      <c r="G117" s="13" t="s">
        <v>109</v>
      </c>
    </row>
    <row r="118" spans="2:7" x14ac:dyDescent="0.25">
      <c r="B118" s="146"/>
      <c r="C118" s="27" t="s">
        <v>47</v>
      </c>
      <c r="D118" s="67">
        <v>1</v>
      </c>
      <c r="E118" s="67">
        <v>0</v>
      </c>
      <c r="F118" s="13" t="s">
        <v>109</v>
      </c>
      <c r="G118" s="13">
        <f t="shared" si="12"/>
        <v>-1</v>
      </c>
    </row>
    <row r="119" spans="2:7" x14ac:dyDescent="0.25">
      <c r="B119" s="146"/>
      <c r="C119" s="27" t="s">
        <v>23</v>
      </c>
      <c r="D119" s="67">
        <v>0</v>
      </c>
      <c r="E119" s="67">
        <v>0</v>
      </c>
      <c r="F119" s="13" t="s">
        <v>109</v>
      </c>
      <c r="G119" s="13" t="s">
        <v>109</v>
      </c>
    </row>
    <row r="120" spans="2:7" x14ac:dyDescent="0.25">
      <c r="B120" s="146"/>
      <c r="C120" s="27" t="s">
        <v>48</v>
      </c>
      <c r="D120" s="67">
        <v>2</v>
      </c>
      <c r="E120" s="67">
        <v>0</v>
      </c>
      <c r="F120" s="13" t="s">
        <v>109</v>
      </c>
      <c r="G120" s="13">
        <f t="shared" si="12"/>
        <v>-1</v>
      </c>
    </row>
    <row r="121" spans="2:7" x14ac:dyDescent="0.25">
      <c r="B121" s="146"/>
      <c r="C121" s="27" t="s">
        <v>49</v>
      </c>
      <c r="D121" s="67">
        <v>0</v>
      </c>
      <c r="E121" s="67">
        <v>0</v>
      </c>
      <c r="F121" s="13" t="s">
        <v>109</v>
      </c>
      <c r="G121" s="13" t="s">
        <v>109</v>
      </c>
    </row>
    <row r="122" spans="2:7" x14ac:dyDescent="0.25">
      <c r="B122" s="146"/>
      <c r="C122" s="27" t="s">
        <v>50</v>
      </c>
      <c r="D122" s="67">
        <v>0</v>
      </c>
      <c r="E122" s="67">
        <v>0</v>
      </c>
      <c r="F122" s="13" t="s">
        <v>109</v>
      </c>
      <c r="G122" s="13" t="s">
        <v>109</v>
      </c>
    </row>
    <row r="123" spans="2:7" ht="15.75" thickBot="1" x14ac:dyDescent="0.3">
      <c r="B123" s="146"/>
      <c r="C123" s="31" t="s">
        <v>22</v>
      </c>
      <c r="D123" s="68">
        <v>0</v>
      </c>
      <c r="E123" s="68">
        <v>0</v>
      </c>
      <c r="F123" s="15" t="s">
        <v>109</v>
      </c>
      <c r="G123" s="15" t="s">
        <v>109</v>
      </c>
    </row>
    <row r="124" spans="2:7" ht="15.75" thickBot="1" x14ac:dyDescent="0.3">
      <c r="B124" s="146"/>
      <c r="C124" s="37" t="s">
        <v>11</v>
      </c>
      <c r="D124" s="70">
        <f>SUM(D125:D133)</f>
        <v>0</v>
      </c>
      <c r="E124" s="70">
        <f>SUM(E125:E133)</f>
        <v>0</v>
      </c>
      <c r="F124" s="38" t="s">
        <v>109</v>
      </c>
      <c r="G124" s="38" t="s">
        <v>109</v>
      </c>
    </row>
    <row r="125" spans="2:7" x14ac:dyDescent="0.25">
      <c r="B125" s="146"/>
      <c r="C125" s="30" t="s">
        <v>44</v>
      </c>
      <c r="D125" s="71">
        <v>0</v>
      </c>
      <c r="E125" s="72">
        <v>0</v>
      </c>
      <c r="F125" s="39" t="s">
        <v>109</v>
      </c>
      <c r="G125" s="40" t="s">
        <v>109</v>
      </c>
    </row>
    <row r="126" spans="2:7" x14ac:dyDescent="0.25">
      <c r="B126" s="146"/>
      <c r="C126" s="30" t="s">
        <v>45</v>
      </c>
      <c r="D126" s="73">
        <v>0</v>
      </c>
      <c r="E126" s="61">
        <v>0</v>
      </c>
      <c r="F126" s="8" t="s">
        <v>109</v>
      </c>
      <c r="G126" s="41" t="s">
        <v>109</v>
      </c>
    </row>
    <row r="127" spans="2:7" x14ac:dyDescent="0.25">
      <c r="B127" s="146"/>
      <c r="C127" s="27" t="s">
        <v>46</v>
      </c>
      <c r="D127" s="73">
        <v>0</v>
      </c>
      <c r="E127" s="61">
        <v>0</v>
      </c>
      <c r="F127" s="8" t="s">
        <v>109</v>
      </c>
      <c r="G127" s="41" t="s">
        <v>109</v>
      </c>
    </row>
    <row r="128" spans="2:7" x14ac:dyDescent="0.25">
      <c r="B128" s="146"/>
      <c r="C128" s="27" t="s">
        <v>47</v>
      </c>
      <c r="D128" s="73">
        <v>0</v>
      </c>
      <c r="E128" s="61">
        <v>0</v>
      </c>
      <c r="F128" s="8" t="s">
        <v>109</v>
      </c>
      <c r="G128" s="41" t="s">
        <v>109</v>
      </c>
    </row>
    <row r="129" spans="2:7" x14ac:dyDescent="0.25">
      <c r="B129" s="146"/>
      <c r="C129" s="27" t="s">
        <v>23</v>
      </c>
      <c r="D129" s="73">
        <v>0</v>
      </c>
      <c r="E129" s="61">
        <v>0</v>
      </c>
      <c r="F129" s="8" t="s">
        <v>109</v>
      </c>
      <c r="G129" s="41" t="s">
        <v>109</v>
      </c>
    </row>
    <row r="130" spans="2:7" x14ac:dyDescent="0.25">
      <c r="B130" s="146"/>
      <c r="C130" s="27" t="s">
        <v>48</v>
      </c>
      <c r="D130" s="73">
        <v>0</v>
      </c>
      <c r="E130" s="61">
        <v>0</v>
      </c>
      <c r="F130" s="8" t="s">
        <v>109</v>
      </c>
      <c r="G130" s="41" t="s">
        <v>109</v>
      </c>
    </row>
    <row r="131" spans="2:7" x14ac:dyDescent="0.25">
      <c r="B131" s="146"/>
      <c r="C131" s="27" t="s">
        <v>49</v>
      </c>
      <c r="D131" s="73">
        <v>0</v>
      </c>
      <c r="E131" s="61">
        <v>0</v>
      </c>
      <c r="F131" s="8" t="s">
        <v>109</v>
      </c>
      <c r="G131" s="41" t="s">
        <v>109</v>
      </c>
    </row>
    <row r="132" spans="2:7" x14ac:dyDescent="0.25">
      <c r="B132" s="146"/>
      <c r="C132" s="27" t="s">
        <v>50</v>
      </c>
      <c r="D132" s="73">
        <v>0</v>
      </c>
      <c r="E132" s="61">
        <v>0</v>
      </c>
      <c r="F132" s="8" t="s">
        <v>109</v>
      </c>
      <c r="G132" s="41" t="s">
        <v>109</v>
      </c>
    </row>
    <row r="133" spans="2:7" ht="15.75" thickBot="1" x14ac:dyDescent="0.3">
      <c r="B133" s="146"/>
      <c r="C133" s="31" t="s">
        <v>22</v>
      </c>
      <c r="D133" s="74">
        <v>0</v>
      </c>
      <c r="E133" s="75">
        <v>0</v>
      </c>
      <c r="F133" s="42" t="s">
        <v>109</v>
      </c>
      <c r="G133" s="43" t="s">
        <v>109</v>
      </c>
    </row>
    <row r="134" spans="2:7" ht="15.75" thickBot="1" x14ac:dyDescent="0.3">
      <c r="B134" s="146"/>
      <c r="C134" s="26" t="s">
        <v>12</v>
      </c>
      <c r="D134" s="70">
        <f>SUM(D135:D143)</f>
        <v>0</v>
      </c>
      <c r="E134" s="70">
        <f>SUM(E135:E143)</f>
        <v>0</v>
      </c>
      <c r="F134" s="38" t="s">
        <v>109</v>
      </c>
      <c r="G134" s="38" t="s">
        <v>109</v>
      </c>
    </row>
    <row r="135" spans="2:7" x14ac:dyDescent="0.25">
      <c r="B135" s="146"/>
      <c r="C135" s="30" t="s">
        <v>44</v>
      </c>
      <c r="D135" s="76">
        <v>0</v>
      </c>
      <c r="E135" s="77">
        <v>0</v>
      </c>
      <c r="F135" s="39" t="s">
        <v>109</v>
      </c>
      <c r="G135" s="40" t="s">
        <v>109</v>
      </c>
    </row>
    <row r="136" spans="2:7" x14ac:dyDescent="0.25">
      <c r="B136" s="146"/>
      <c r="C136" s="30" t="s">
        <v>45</v>
      </c>
      <c r="D136" s="78">
        <v>0</v>
      </c>
      <c r="E136" s="79">
        <v>0</v>
      </c>
      <c r="F136" s="8" t="s">
        <v>109</v>
      </c>
      <c r="G136" s="41" t="s">
        <v>109</v>
      </c>
    </row>
    <row r="137" spans="2:7" x14ac:dyDescent="0.25">
      <c r="B137" s="146"/>
      <c r="C137" s="27" t="s">
        <v>46</v>
      </c>
      <c r="D137" s="78">
        <v>0</v>
      </c>
      <c r="E137" s="79">
        <v>0</v>
      </c>
      <c r="F137" s="8" t="s">
        <v>109</v>
      </c>
      <c r="G137" s="41" t="s">
        <v>109</v>
      </c>
    </row>
    <row r="138" spans="2:7" x14ac:dyDescent="0.25">
      <c r="B138" s="146"/>
      <c r="C138" s="27" t="s">
        <v>47</v>
      </c>
      <c r="D138" s="78">
        <v>0</v>
      </c>
      <c r="E138" s="79">
        <v>0</v>
      </c>
      <c r="F138" s="8" t="s">
        <v>109</v>
      </c>
      <c r="G138" s="41" t="s">
        <v>109</v>
      </c>
    </row>
    <row r="139" spans="2:7" x14ac:dyDescent="0.25">
      <c r="B139" s="146"/>
      <c r="C139" s="27" t="s">
        <v>23</v>
      </c>
      <c r="D139" s="78">
        <v>0</v>
      </c>
      <c r="E139" s="79">
        <v>0</v>
      </c>
      <c r="F139" s="8" t="s">
        <v>109</v>
      </c>
      <c r="G139" s="41" t="s">
        <v>109</v>
      </c>
    </row>
    <row r="140" spans="2:7" x14ac:dyDescent="0.25">
      <c r="B140" s="146"/>
      <c r="C140" s="27" t="s">
        <v>48</v>
      </c>
      <c r="D140" s="78">
        <v>0</v>
      </c>
      <c r="E140" s="79">
        <v>0</v>
      </c>
      <c r="F140" s="8" t="s">
        <v>109</v>
      </c>
      <c r="G140" s="41" t="s">
        <v>109</v>
      </c>
    </row>
    <row r="141" spans="2:7" x14ac:dyDescent="0.25">
      <c r="B141" s="146"/>
      <c r="C141" s="27" t="s">
        <v>49</v>
      </c>
      <c r="D141" s="78">
        <v>0</v>
      </c>
      <c r="E141" s="79">
        <v>0</v>
      </c>
      <c r="F141" s="8" t="s">
        <v>109</v>
      </c>
      <c r="G141" s="41" t="s">
        <v>109</v>
      </c>
    </row>
    <row r="142" spans="2:7" x14ac:dyDescent="0.25">
      <c r="B142" s="146"/>
      <c r="C142" s="27" t="s">
        <v>50</v>
      </c>
      <c r="D142" s="78">
        <v>0</v>
      </c>
      <c r="E142" s="79">
        <v>0</v>
      </c>
      <c r="F142" s="8" t="s">
        <v>109</v>
      </c>
      <c r="G142" s="41" t="s">
        <v>109</v>
      </c>
    </row>
    <row r="143" spans="2:7" ht="15.75" thickBot="1" x14ac:dyDescent="0.3">
      <c r="B143" s="147"/>
      <c r="C143" s="31" t="s">
        <v>22</v>
      </c>
      <c r="D143" s="80">
        <v>0</v>
      </c>
      <c r="E143" s="81">
        <v>0</v>
      </c>
      <c r="F143" s="42" t="s">
        <v>109</v>
      </c>
      <c r="G143" s="43" t="s">
        <v>109</v>
      </c>
    </row>
    <row r="144" spans="2:7" ht="15.75" thickBot="1" x14ac:dyDescent="0.3">
      <c r="B144" s="150" t="s">
        <v>19</v>
      </c>
      <c r="C144" s="144"/>
      <c r="D144" s="82">
        <f>D134+D124+D114+D104</f>
        <v>108</v>
      </c>
      <c r="E144" s="82">
        <f>E134+E124+E114+E104</f>
        <v>106</v>
      </c>
      <c r="F144" s="38">
        <f>E144/$E$145</f>
        <v>0.15773809523809523</v>
      </c>
      <c r="G144" s="38">
        <f t="shared" si="12"/>
        <v>-1.8518518518518517E-2</v>
      </c>
    </row>
    <row r="145" spans="2:7" ht="15.75" thickBot="1" x14ac:dyDescent="0.3">
      <c r="B145" s="148" t="s">
        <v>82</v>
      </c>
      <c r="C145" s="149"/>
      <c r="D145" s="83">
        <f>D144+D103</f>
        <v>669</v>
      </c>
      <c r="E145" s="83">
        <f>E144+E103</f>
        <v>672</v>
      </c>
      <c r="F145" s="55">
        <f>E145/E145</f>
        <v>1</v>
      </c>
      <c r="G145" s="55">
        <f t="shared" si="12"/>
        <v>4.4843049327354259E-3</v>
      </c>
    </row>
    <row r="146" spans="2:7" x14ac:dyDescent="0.25">
      <c r="B146" s="28"/>
      <c r="C146" s="28"/>
      <c r="D146" s="4"/>
      <c r="E146" s="4"/>
      <c r="F146" s="4"/>
      <c r="G146" s="4"/>
    </row>
    <row r="147" spans="2:7" x14ac:dyDescent="0.25">
      <c r="B147" s="28"/>
      <c r="C147" s="28"/>
      <c r="D147" s="4"/>
      <c r="E147" s="4"/>
      <c r="F147" s="4"/>
      <c r="G147" s="4"/>
    </row>
    <row r="148" spans="2:7" x14ac:dyDescent="0.25">
      <c r="B148" s="138" t="s">
        <v>97</v>
      </c>
      <c r="C148" s="138"/>
      <c r="D148" s="138"/>
      <c r="E148" s="138"/>
      <c r="F148" s="138"/>
      <c r="G148" s="138"/>
    </row>
    <row r="149" spans="2:7" x14ac:dyDescent="0.25">
      <c r="B149" s="96" t="s">
        <v>81</v>
      </c>
      <c r="C149" s="96"/>
      <c r="D149" s="96"/>
      <c r="E149" s="96"/>
      <c r="F149" s="96"/>
      <c r="G149" s="96"/>
    </row>
    <row r="150" spans="2:7" x14ac:dyDescent="0.25">
      <c r="B150" s="96"/>
      <c r="C150" s="96"/>
      <c r="D150" s="96"/>
      <c r="E150" s="96"/>
      <c r="F150" s="96"/>
      <c r="G150" s="96"/>
    </row>
    <row r="151" spans="2:7" x14ac:dyDescent="0.25">
      <c r="B151" s="96"/>
      <c r="C151" s="96"/>
      <c r="D151" s="96"/>
      <c r="E151" s="96"/>
      <c r="F151" s="96"/>
      <c r="G151" s="96"/>
    </row>
    <row r="152" spans="2:7" x14ac:dyDescent="0.25">
      <c r="B152" s="96"/>
      <c r="C152" s="96"/>
      <c r="D152" s="96"/>
      <c r="E152" s="96"/>
      <c r="F152" s="96"/>
      <c r="G152" s="96"/>
    </row>
    <row r="153" spans="2:7" x14ac:dyDescent="0.25">
      <c r="B153" s="96"/>
      <c r="C153" s="96"/>
      <c r="D153" s="96"/>
      <c r="E153" s="96"/>
      <c r="F153" s="96"/>
      <c r="G153" s="96"/>
    </row>
    <row r="154" spans="2:7" x14ac:dyDescent="0.25">
      <c r="B154" s="96"/>
      <c r="C154" s="96"/>
      <c r="D154" s="96"/>
      <c r="E154" s="96"/>
      <c r="F154" s="96"/>
      <c r="G154" s="96"/>
    </row>
    <row r="155" spans="2:7" x14ac:dyDescent="0.25">
      <c r="B155" s="96"/>
      <c r="C155" s="96"/>
      <c r="D155" s="96"/>
      <c r="E155" s="96"/>
      <c r="F155" s="96"/>
      <c r="G155" s="96"/>
    </row>
    <row r="156" spans="2:7" x14ac:dyDescent="0.25">
      <c r="B156" s="96"/>
      <c r="C156" s="96"/>
      <c r="D156" s="96"/>
      <c r="E156" s="96"/>
      <c r="F156" s="96"/>
      <c r="G156" s="96"/>
    </row>
    <row r="157" spans="2:7" x14ac:dyDescent="0.25">
      <c r="B157" s="96"/>
      <c r="C157" s="96"/>
      <c r="D157" s="96"/>
      <c r="E157" s="96"/>
      <c r="F157" s="96"/>
      <c r="G157" s="96"/>
    </row>
    <row r="158" spans="2:7" x14ac:dyDescent="0.25">
      <c r="B158" s="96"/>
      <c r="C158" s="96"/>
      <c r="D158" s="96"/>
      <c r="E158" s="96"/>
      <c r="F158" s="96"/>
      <c r="G158" s="96"/>
    </row>
    <row r="159" spans="2:7" x14ac:dyDescent="0.25">
      <c r="B159" s="96"/>
      <c r="C159" s="96"/>
      <c r="D159" s="96"/>
      <c r="E159" s="96"/>
      <c r="F159" s="96"/>
      <c r="G159" s="96"/>
    </row>
    <row r="160" spans="2:7" ht="12" customHeight="1" x14ac:dyDescent="0.25">
      <c r="B160" s="97"/>
      <c r="C160" s="97"/>
      <c r="D160" s="97"/>
      <c r="E160" s="97"/>
      <c r="F160" s="97"/>
      <c r="G160" s="97"/>
    </row>
  </sheetData>
  <mergeCells count="9">
    <mergeCell ref="B8:G8"/>
    <mergeCell ref="B9:G11"/>
    <mergeCell ref="B149:G160"/>
    <mergeCell ref="B103:C103"/>
    <mergeCell ref="B13:B102"/>
    <mergeCell ref="B148:G148"/>
    <mergeCell ref="B145:C145"/>
    <mergeCell ref="B104:B143"/>
    <mergeCell ref="B144:C144"/>
  </mergeCells>
  <conditionalFormatting sqref="D24:E32 D34:E42 D44:E52 D54:E62 D64:E72 D74:E82 D84:E92 D94:E102 D105:E113 D115:E123 D125:E133 D135:E143">
    <cfRule type="cellIs" dxfId="5" priority="7" operator="equal">
      <formula>0</formula>
    </cfRule>
  </conditionalFormatting>
  <conditionalFormatting sqref="D14:G22">
    <cfRule type="cellIs" dxfId="4" priority="2" operator="equal">
      <formula>0</formula>
    </cfRule>
  </conditionalFormatting>
  <conditionalFormatting sqref="F24:G144">
    <cfRule type="cellIs" dxfId="3" priority="1" operator="equal">
      <formula>0</formula>
    </cfRule>
  </conditionalFormatting>
  <pageMargins left="0.70866141732283472" right="0.70866141732283472" top="0.74803149606299213" bottom="0.74803149606299213" header="0.31496062992125984" footer="0.31496062992125984"/>
  <pageSetup scale="9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C8BF6-1B10-4529-9EF4-9B8C5255F26B}">
  <sheetPr>
    <pageSetUpPr fitToPage="1"/>
  </sheetPr>
  <dimension ref="A1:AR35"/>
  <sheetViews>
    <sheetView zoomScaleNormal="100" workbookViewId="0">
      <selection activeCell="K22" sqref="K22"/>
    </sheetView>
  </sheetViews>
  <sheetFormatPr baseColWidth="10" defaultRowHeight="15" x14ac:dyDescent="0.25"/>
  <cols>
    <col min="1" max="1" width="8.42578125" style="16" customWidth="1"/>
    <col min="2" max="2" width="11.7109375" style="16" customWidth="1"/>
    <col min="3" max="3" width="24.28515625" style="16" customWidth="1"/>
    <col min="4" max="5" width="20.42578125" style="16" customWidth="1"/>
    <col min="6" max="6" width="19.140625" style="16" customWidth="1"/>
    <col min="7" max="7" width="12.28515625" style="16" customWidth="1"/>
    <col min="8" max="8" width="8.42578125" style="16" customWidth="1"/>
    <col min="9" max="16384" width="11.42578125" style="16"/>
  </cols>
  <sheetData>
    <row r="1" spans="1:44" s="3" customFormat="1" x14ac:dyDescent="0.25"/>
    <row r="2" spans="1:44" s="3" customFormat="1" x14ac:dyDescent="0.25">
      <c r="D2" s="173" t="s">
        <v>121</v>
      </c>
    </row>
    <row r="3" spans="1:44" s="3" customFormat="1" x14ac:dyDescent="0.25">
      <c r="D3" s="174" t="s">
        <v>69</v>
      </c>
    </row>
    <row r="4" spans="1:44" s="3" customFormat="1" x14ac:dyDescent="0.25">
      <c r="D4" s="175" t="s">
        <v>122</v>
      </c>
    </row>
    <row r="5" spans="1:44" s="3" customFormat="1" x14ac:dyDescent="0.25">
      <c r="D5" s="175" t="s">
        <v>124</v>
      </c>
    </row>
    <row r="6" spans="1:44" s="3" customFormat="1" x14ac:dyDescent="0.25">
      <c r="D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18" t="s">
        <v>43</v>
      </c>
      <c r="C8" s="119"/>
      <c r="D8" s="119"/>
      <c r="E8" s="119"/>
      <c r="F8" s="119"/>
      <c r="G8" s="120"/>
    </row>
    <row r="9" spans="1:44" x14ac:dyDescent="0.25">
      <c r="B9" s="108" t="s">
        <v>113</v>
      </c>
      <c r="C9" s="109"/>
      <c r="D9" s="109"/>
      <c r="E9" s="109"/>
      <c r="F9" s="109"/>
      <c r="G9" s="110"/>
    </row>
    <row r="10" spans="1:44" x14ac:dyDescent="0.25">
      <c r="B10" s="108"/>
      <c r="C10" s="109"/>
      <c r="D10" s="109"/>
      <c r="E10" s="109"/>
      <c r="F10" s="109"/>
      <c r="G10" s="110"/>
    </row>
    <row r="11" spans="1:44" ht="15.75" thickBot="1" x14ac:dyDescent="0.3">
      <c r="B11" s="121"/>
      <c r="C11" s="122"/>
      <c r="D11" s="122"/>
      <c r="E11" s="122"/>
      <c r="F11" s="122"/>
      <c r="G11" s="123"/>
    </row>
    <row r="12" spans="1:44" ht="15" customHeight="1" x14ac:dyDescent="0.25">
      <c r="B12" s="116" t="s">
        <v>31</v>
      </c>
      <c r="C12" s="162" t="s">
        <v>0</v>
      </c>
      <c r="D12" s="116" t="s">
        <v>56</v>
      </c>
      <c r="E12" s="116" t="s">
        <v>57</v>
      </c>
      <c r="F12" s="141" t="s">
        <v>83</v>
      </c>
      <c r="G12" s="116" t="s">
        <v>41</v>
      </c>
    </row>
    <row r="13" spans="1:44" ht="15.75" thickBot="1" x14ac:dyDescent="0.3">
      <c r="B13" s="157"/>
      <c r="C13" s="163"/>
      <c r="D13" s="157"/>
      <c r="E13" s="157"/>
      <c r="F13" s="142"/>
      <c r="G13" s="157"/>
    </row>
    <row r="14" spans="1:44" ht="15" customHeight="1" x14ac:dyDescent="0.25">
      <c r="B14" s="146" t="s">
        <v>3</v>
      </c>
      <c r="C14" s="47" t="s">
        <v>4</v>
      </c>
      <c r="D14" s="63">
        <v>0</v>
      </c>
      <c r="E14" s="63">
        <v>0</v>
      </c>
      <c r="F14" s="19">
        <f t="shared" ref="F14:F29" si="0">E14/$E$29</f>
        <v>0</v>
      </c>
      <c r="G14" s="19" t="s">
        <v>109</v>
      </c>
    </row>
    <row r="15" spans="1:44" x14ac:dyDescent="0.25">
      <c r="B15" s="146"/>
      <c r="C15" s="48" t="s">
        <v>6</v>
      </c>
      <c r="D15" s="59">
        <v>3</v>
      </c>
      <c r="E15" s="59">
        <v>1</v>
      </c>
      <c r="F15" s="20">
        <f t="shared" si="0"/>
        <v>1</v>
      </c>
      <c r="G15" s="20">
        <f t="shared" ref="G15:G29" si="1">(E15-D15)/D15</f>
        <v>-0.66666666666666663</v>
      </c>
    </row>
    <row r="16" spans="1:44" ht="15" customHeight="1" x14ac:dyDescent="0.25">
      <c r="B16" s="146"/>
      <c r="C16" s="48" t="s">
        <v>8</v>
      </c>
      <c r="D16" s="59">
        <v>0</v>
      </c>
      <c r="E16" s="59">
        <v>0</v>
      </c>
      <c r="F16" s="20">
        <f t="shared" si="0"/>
        <v>0</v>
      </c>
      <c r="G16" s="20" t="s">
        <v>109</v>
      </c>
    </row>
    <row r="17" spans="2:7" ht="15" customHeight="1" x14ac:dyDescent="0.25">
      <c r="B17" s="146"/>
      <c r="C17" s="48" t="s">
        <v>10</v>
      </c>
      <c r="D17" s="59">
        <v>0</v>
      </c>
      <c r="E17" s="59">
        <v>0</v>
      </c>
      <c r="F17" s="20">
        <f t="shared" si="0"/>
        <v>0</v>
      </c>
      <c r="G17" s="20" t="s">
        <v>109</v>
      </c>
    </row>
    <row r="18" spans="2:7" ht="15" customHeight="1" x14ac:dyDescent="0.25">
      <c r="B18" s="146"/>
      <c r="C18" s="48" t="s">
        <v>72</v>
      </c>
      <c r="D18" s="59">
        <v>0</v>
      </c>
      <c r="E18" s="59">
        <v>0</v>
      </c>
      <c r="F18" s="20">
        <f t="shared" si="0"/>
        <v>0</v>
      </c>
      <c r="G18" s="20" t="s">
        <v>109</v>
      </c>
    </row>
    <row r="19" spans="2:7" ht="15" customHeight="1" x14ac:dyDescent="0.25">
      <c r="B19" s="146"/>
      <c r="C19" s="48" t="s">
        <v>7</v>
      </c>
      <c r="D19" s="59">
        <v>0</v>
      </c>
      <c r="E19" s="59">
        <v>0</v>
      </c>
      <c r="F19" s="20">
        <f t="shared" si="0"/>
        <v>0</v>
      </c>
      <c r="G19" s="20" t="s">
        <v>109</v>
      </c>
    </row>
    <row r="20" spans="2:7" x14ac:dyDescent="0.25">
      <c r="B20" s="146"/>
      <c r="C20" s="48" t="s">
        <v>9</v>
      </c>
      <c r="D20" s="59">
        <v>0</v>
      </c>
      <c r="E20" s="59">
        <v>0</v>
      </c>
      <c r="F20" s="20">
        <f t="shared" si="0"/>
        <v>0</v>
      </c>
      <c r="G20" s="20" t="s">
        <v>109</v>
      </c>
    </row>
    <row r="21" spans="2:7" x14ac:dyDescent="0.25">
      <c r="B21" s="146"/>
      <c r="C21" s="48" t="s">
        <v>5</v>
      </c>
      <c r="D21" s="59">
        <v>0</v>
      </c>
      <c r="E21" s="59">
        <v>0</v>
      </c>
      <c r="F21" s="20">
        <f t="shared" si="0"/>
        <v>0</v>
      </c>
      <c r="G21" s="20" t="s">
        <v>109</v>
      </c>
    </row>
    <row r="22" spans="2:7" ht="15.75" thickBot="1" x14ac:dyDescent="0.3">
      <c r="B22" s="146"/>
      <c r="C22" s="49" t="s">
        <v>108</v>
      </c>
      <c r="D22" s="65">
        <v>0</v>
      </c>
      <c r="E22" s="65">
        <v>0</v>
      </c>
      <c r="F22" s="23">
        <f t="shared" si="0"/>
        <v>0</v>
      </c>
      <c r="G22" s="23" t="s">
        <v>109</v>
      </c>
    </row>
    <row r="23" spans="2:7" ht="15.75" thickBot="1" x14ac:dyDescent="0.3">
      <c r="B23" s="158" t="s">
        <v>40</v>
      </c>
      <c r="C23" s="159"/>
      <c r="D23" s="60">
        <f>SUM(D14:D22)</f>
        <v>3</v>
      </c>
      <c r="E23" s="60">
        <f>SUM(E14:E22)</f>
        <v>1</v>
      </c>
      <c r="F23" s="22">
        <f t="shared" si="0"/>
        <v>1</v>
      </c>
      <c r="G23" s="22">
        <f t="shared" si="1"/>
        <v>-0.66666666666666663</v>
      </c>
    </row>
    <row r="24" spans="2:7" x14ac:dyDescent="0.25">
      <c r="B24" s="145" t="s">
        <v>14</v>
      </c>
      <c r="C24" s="47" t="s">
        <v>12</v>
      </c>
      <c r="D24" s="65">
        <v>0</v>
      </c>
      <c r="E24" s="65">
        <v>0</v>
      </c>
      <c r="F24" s="19">
        <f t="shared" si="0"/>
        <v>0</v>
      </c>
      <c r="G24" s="19" t="s">
        <v>109</v>
      </c>
    </row>
    <row r="25" spans="2:7" x14ac:dyDescent="0.25">
      <c r="B25" s="146"/>
      <c r="C25" s="48" t="s">
        <v>1</v>
      </c>
      <c r="D25" s="59">
        <v>0</v>
      </c>
      <c r="E25" s="59">
        <v>0</v>
      </c>
      <c r="F25" s="20">
        <f t="shared" si="0"/>
        <v>0</v>
      </c>
      <c r="G25" s="20" t="s">
        <v>109</v>
      </c>
    </row>
    <row r="26" spans="2:7" x14ac:dyDescent="0.25">
      <c r="B26" s="146"/>
      <c r="C26" s="48" t="s">
        <v>11</v>
      </c>
      <c r="D26" s="59">
        <v>0</v>
      </c>
      <c r="E26" s="59">
        <v>0</v>
      </c>
      <c r="F26" s="20">
        <f t="shared" si="0"/>
        <v>0</v>
      </c>
      <c r="G26" s="20" t="s">
        <v>109</v>
      </c>
    </row>
    <row r="27" spans="2:7" ht="15.75" thickBot="1" x14ac:dyDescent="0.3">
      <c r="B27" s="146"/>
      <c r="C27" s="49" t="s">
        <v>2</v>
      </c>
      <c r="D27" s="65">
        <v>0</v>
      </c>
      <c r="E27" s="65">
        <v>0</v>
      </c>
      <c r="F27" s="23">
        <f t="shared" si="0"/>
        <v>0</v>
      </c>
      <c r="G27" s="23" t="s">
        <v>109</v>
      </c>
    </row>
    <row r="28" spans="2:7" ht="15.75" thickBot="1" x14ac:dyDescent="0.3">
      <c r="B28" s="158" t="s">
        <v>73</v>
      </c>
      <c r="C28" s="159"/>
      <c r="D28" s="60">
        <f>SUM(D24:D27)</f>
        <v>0</v>
      </c>
      <c r="E28" s="60">
        <f>SUM(E24:E27)</f>
        <v>0</v>
      </c>
      <c r="F28" s="22">
        <f t="shared" si="0"/>
        <v>0</v>
      </c>
      <c r="G28" s="22" t="s">
        <v>109</v>
      </c>
    </row>
    <row r="29" spans="2:7" ht="15.75" thickBot="1" x14ac:dyDescent="0.3">
      <c r="B29" s="160" t="s">
        <v>82</v>
      </c>
      <c r="C29" s="161"/>
      <c r="D29" s="60">
        <f>D28+D23</f>
        <v>3</v>
      </c>
      <c r="E29" s="60">
        <f>E28+E23</f>
        <v>1</v>
      </c>
      <c r="F29" s="22">
        <f t="shared" si="0"/>
        <v>1</v>
      </c>
      <c r="G29" s="22">
        <f t="shared" si="1"/>
        <v>-0.66666666666666663</v>
      </c>
    </row>
    <row r="30" spans="2:7" x14ac:dyDescent="0.25">
      <c r="B30" s="9"/>
      <c r="C30" s="9"/>
      <c r="D30" s="24"/>
      <c r="E30" s="24"/>
      <c r="F30" s="24"/>
      <c r="G30" s="25"/>
    </row>
    <row r="31" spans="2:7" x14ac:dyDescent="0.25">
      <c r="B31" s="24"/>
      <c r="C31" s="24"/>
      <c r="D31" s="24"/>
      <c r="E31" s="24"/>
      <c r="F31" s="24"/>
      <c r="G31" s="25"/>
    </row>
    <row r="32" spans="2:7" x14ac:dyDescent="0.25">
      <c r="B32" s="138" t="s">
        <v>97</v>
      </c>
      <c r="C32" s="138"/>
      <c r="D32" s="138"/>
      <c r="E32" s="138"/>
      <c r="F32" s="138"/>
      <c r="G32" s="138"/>
    </row>
    <row r="33" spans="2:7" x14ac:dyDescent="0.25">
      <c r="B33" s="96" t="s">
        <v>85</v>
      </c>
      <c r="C33" s="96"/>
      <c r="D33" s="96"/>
      <c r="E33" s="96"/>
      <c r="F33" s="96"/>
      <c r="G33" s="96"/>
    </row>
    <row r="34" spans="2:7" ht="27" customHeight="1" x14ac:dyDescent="0.25">
      <c r="B34" s="96"/>
      <c r="C34" s="96"/>
      <c r="D34" s="96"/>
      <c r="E34" s="96"/>
      <c r="F34" s="96"/>
      <c r="G34" s="96"/>
    </row>
    <row r="35" spans="2:7" ht="77.25" customHeight="1" x14ac:dyDescent="0.25">
      <c r="B35" s="97"/>
      <c r="C35" s="97"/>
      <c r="D35" s="97"/>
      <c r="E35" s="97"/>
      <c r="F35" s="97"/>
      <c r="G35" s="97"/>
    </row>
  </sheetData>
  <mergeCells count="15">
    <mergeCell ref="B8:G8"/>
    <mergeCell ref="B9:G11"/>
    <mergeCell ref="B32:G32"/>
    <mergeCell ref="B33:G35"/>
    <mergeCell ref="G12:G13"/>
    <mergeCell ref="B14:B22"/>
    <mergeCell ref="B23:C23"/>
    <mergeCell ref="B24:B27"/>
    <mergeCell ref="B28:C28"/>
    <mergeCell ref="B29:C29"/>
    <mergeCell ref="B12:B13"/>
    <mergeCell ref="C12:C13"/>
    <mergeCell ref="D12:D13"/>
    <mergeCell ref="E12:E13"/>
    <mergeCell ref="F12:F13"/>
  </mergeCells>
  <pageMargins left="0.70866141732283472" right="0.70866141732283472" top="0.74803149606299213" bottom="0.74803149606299213" header="0.31496062992125984" footer="0.31496062992125984"/>
  <pageSetup scale="84"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6F2C-313E-4F13-A819-BBB9EBC7AFC3}">
  <sheetPr>
    <pageSetUpPr fitToPage="1"/>
  </sheetPr>
  <dimension ref="A1:AR46"/>
  <sheetViews>
    <sheetView zoomScaleNormal="100" workbookViewId="0">
      <selection activeCell="B34" sqref="B34:K43"/>
    </sheetView>
  </sheetViews>
  <sheetFormatPr baseColWidth="10" defaultRowHeight="15" x14ac:dyDescent="0.25"/>
  <cols>
    <col min="1" max="1" width="8.42578125" style="16" customWidth="1"/>
    <col min="2" max="2" width="11.7109375" style="16" customWidth="1"/>
    <col min="3" max="3" width="24.28515625" style="16" customWidth="1"/>
    <col min="4" max="4" width="19.5703125" style="16" bestFit="1" customWidth="1"/>
    <col min="5" max="5" width="17.7109375" style="16" bestFit="1" customWidth="1"/>
    <col min="6" max="6" width="20.7109375" style="16" bestFit="1" customWidth="1"/>
    <col min="7" max="7" width="19" style="16" bestFit="1" customWidth="1"/>
    <col min="8" max="8" width="19.5703125" style="16" bestFit="1" customWidth="1"/>
    <col min="9" max="10" width="17.7109375" style="16" bestFit="1" customWidth="1"/>
    <col min="11" max="11" width="19" style="16" bestFit="1" customWidth="1"/>
    <col min="12" max="12" width="8.42578125" style="16" customWidth="1"/>
    <col min="13" max="16384" width="11.42578125" style="16"/>
  </cols>
  <sheetData>
    <row r="1" spans="1:44" s="3" customFormat="1" x14ac:dyDescent="0.25"/>
    <row r="2" spans="1:44" s="3" customFormat="1" x14ac:dyDescent="0.25">
      <c r="F2" s="173" t="s">
        <v>121</v>
      </c>
    </row>
    <row r="3" spans="1:44" s="3" customFormat="1" x14ac:dyDescent="0.25">
      <c r="F3" s="174" t="s">
        <v>69</v>
      </c>
    </row>
    <row r="4" spans="1:44" s="3" customFormat="1" x14ac:dyDescent="0.25">
      <c r="F4" s="175" t="s">
        <v>122</v>
      </c>
    </row>
    <row r="5" spans="1:44" s="3" customFormat="1" x14ac:dyDescent="0.25">
      <c r="F5" s="175" t="s">
        <v>124</v>
      </c>
    </row>
    <row r="6" spans="1:44" s="3" customFormat="1" x14ac:dyDescent="0.25">
      <c r="F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18" t="s">
        <v>51</v>
      </c>
      <c r="C8" s="119"/>
      <c r="D8" s="119"/>
      <c r="E8" s="119"/>
      <c r="F8" s="119"/>
      <c r="G8" s="119"/>
      <c r="H8" s="119"/>
      <c r="I8" s="119"/>
      <c r="J8" s="119"/>
      <c r="K8" s="120"/>
    </row>
    <row r="9" spans="1:44" x14ac:dyDescent="0.25">
      <c r="B9" s="108" t="s">
        <v>114</v>
      </c>
      <c r="C9" s="109"/>
      <c r="D9" s="109"/>
      <c r="E9" s="109"/>
      <c r="F9" s="109"/>
      <c r="G9" s="109"/>
      <c r="H9" s="109"/>
      <c r="I9" s="109"/>
      <c r="J9" s="109"/>
      <c r="K9" s="110"/>
    </row>
    <row r="10" spans="1:44" x14ac:dyDescent="0.25">
      <c r="B10" s="108"/>
      <c r="C10" s="109"/>
      <c r="D10" s="109"/>
      <c r="E10" s="109"/>
      <c r="F10" s="109"/>
      <c r="G10" s="109"/>
      <c r="H10" s="109"/>
      <c r="I10" s="109"/>
      <c r="J10" s="109"/>
      <c r="K10" s="110"/>
    </row>
    <row r="11" spans="1:44" ht="15.75" thickBot="1" x14ac:dyDescent="0.3">
      <c r="B11" s="121"/>
      <c r="C11" s="122"/>
      <c r="D11" s="122"/>
      <c r="E11" s="122"/>
      <c r="F11" s="122"/>
      <c r="G11" s="122"/>
      <c r="H11" s="122"/>
      <c r="I11" s="122"/>
      <c r="J11" s="122"/>
      <c r="K11" s="123"/>
    </row>
    <row r="12" spans="1:44" ht="15" customHeight="1" thickBot="1" x14ac:dyDescent="0.3">
      <c r="B12" s="116" t="s">
        <v>31</v>
      </c>
      <c r="C12" s="162" t="s">
        <v>0</v>
      </c>
      <c r="D12" s="166" t="s">
        <v>84</v>
      </c>
      <c r="E12" s="167"/>
      <c r="F12" s="167"/>
      <c r="G12" s="168"/>
      <c r="H12" s="166" t="s">
        <v>94</v>
      </c>
      <c r="I12" s="167"/>
      <c r="J12" s="167"/>
      <c r="K12" s="168"/>
    </row>
    <row r="13" spans="1:44" ht="15" customHeight="1" x14ac:dyDescent="0.25">
      <c r="B13" s="164"/>
      <c r="C13" s="169"/>
      <c r="D13" s="164" t="s">
        <v>54</v>
      </c>
      <c r="E13" s="164" t="s">
        <v>55</v>
      </c>
      <c r="F13" s="141" t="s">
        <v>71</v>
      </c>
      <c r="G13" s="164" t="s">
        <v>41</v>
      </c>
      <c r="H13" s="164" t="s">
        <v>54</v>
      </c>
      <c r="I13" s="164" t="s">
        <v>55</v>
      </c>
      <c r="J13" s="164" t="s">
        <v>71</v>
      </c>
      <c r="K13" s="164" t="s">
        <v>41</v>
      </c>
    </row>
    <row r="14" spans="1:44" ht="15" customHeight="1" thickBot="1" x14ac:dyDescent="0.3">
      <c r="B14" s="157"/>
      <c r="C14" s="163"/>
      <c r="D14" s="142"/>
      <c r="E14" s="142"/>
      <c r="F14" s="142"/>
      <c r="G14" s="165"/>
      <c r="H14" s="142"/>
      <c r="I14" s="142"/>
      <c r="J14" s="142"/>
      <c r="K14" s="165"/>
    </row>
    <row r="15" spans="1:44" ht="15" customHeight="1" x14ac:dyDescent="0.25">
      <c r="B15" s="146" t="s">
        <v>3</v>
      </c>
      <c r="C15" s="47" t="str">
        <f>PROPER("BARRANQUILLA")</f>
        <v>Barranquilla</v>
      </c>
      <c r="D15" s="63">
        <v>0</v>
      </c>
      <c r="E15" s="63">
        <v>0</v>
      </c>
      <c r="F15" s="51">
        <f t="shared" ref="F15:F30" si="0">E15/$E$30</f>
        <v>0</v>
      </c>
      <c r="G15" s="19" t="s">
        <v>109</v>
      </c>
      <c r="H15" s="63">
        <v>0</v>
      </c>
      <c r="I15" s="63">
        <v>0</v>
      </c>
      <c r="J15" s="19">
        <f t="shared" ref="J15:J30" si="1">I15/$I$30</f>
        <v>0</v>
      </c>
      <c r="K15" s="19" t="s">
        <v>109</v>
      </c>
    </row>
    <row r="16" spans="1:44" x14ac:dyDescent="0.25">
      <c r="B16" s="146"/>
      <c r="C16" s="48" t="s">
        <v>6</v>
      </c>
      <c r="D16" s="59">
        <v>1</v>
      </c>
      <c r="E16" s="59">
        <v>3</v>
      </c>
      <c r="F16" s="51">
        <f t="shared" si="0"/>
        <v>0.75</v>
      </c>
      <c r="G16" s="20">
        <f t="shared" ref="G16:G30" si="2">(E16-D16)/D16</f>
        <v>2</v>
      </c>
      <c r="H16" s="59">
        <v>2896</v>
      </c>
      <c r="I16" s="59">
        <v>2687</v>
      </c>
      <c r="J16" s="20">
        <f t="shared" si="1"/>
        <v>0.9675909254591285</v>
      </c>
      <c r="K16" s="20">
        <f t="shared" ref="K16:K30" si="3">(I16-H16)/H16</f>
        <v>-7.2168508287292821E-2</v>
      </c>
    </row>
    <row r="17" spans="2:11" ht="15" customHeight="1" x14ac:dyDescent="0.25">
      <c r="B17" s="146"/>
      <c r="C17" s="48" t="s">
        <v>8</v>
      </c>
      <c r="D17" s="59">
        <v>0</v>
      </c>
      <c r="E17" s="59">
        <v>0</v>
      </c>
      <c r="F17" s="51">
        <f t="shared" si="0"/>
        <v>0</v>
      </c>
      <c r="G17" s="20" t="s">
        <v>109</v>
      </c>
      <c r="H17" s="59">
        <v>0</v>
      </c>
      <c r="I17" s="59">
        <v>0</v>
      </c>
      <c r="J17" s="20">
        <f t="shared" si="1"/>
        <v>0</v>
      </c>
      <c r="K17" s="20" t="s">
        <v>109</v>
      </c>
    </row>
    <row r="18" spans="2:11" ht="15" customHeight="1" x14ac:dyDescent="0.25">
      <c r="B18" s="146"/>
      <c r="C18" s="48" t="s">
        <v>10</v>
      </c>
      <c r="D18" s="59">
        <v>1</v>
      </c>
      <c r="E18" s="59">
        <v>0</v>
      </c>
      <c r="F18" s="51">
        <f t="shared" si="0"/>
        <v>0</v>
      </c>
      <c r="G18" s="20">
        <f t="shared" si="2"/>
        <v>-1</v>
      </c>
      <c r="H18" s="59">
        <v>94</v>
      </c>
      <c r="I18" s="59">
        <v>0</v>
      </c>
      <c r="J18" s="20">
        <f t="shared" si="1"/>
        <v>0</v>
      </c>
      <c r="K18" s="20">
        <f t="shared" si="3"/>
        <v>-1</v>
      </c>
    </row>
    <row r="19" spans="2:11" ht="15" customHeight="1" x14ac:dyDescent="0.25">
      <c r="B19" s="146"/>
      <c r="C19" s="48" t="s">
        <v>72</v>
      </c>
      <c r="D19" s="59">
        <v>0</v>
      </c>
      <c r="E19" s="59">
        <v>0</v>
      </c>
      <c r="F19" s="51">
        <f t="shared" si="0"/>
        <v>0</v>
      </c>
      <c r="G19" s="20" t="s">
        <v>109</v>
      </c>
      <c r="H19" s="59">
        <v>0</v>
      </c>
      <c r="I19" s="59">
        <v>0</v>
      </c>
      <c r="J19" s="20">
        <f t="shared" si="1"/>
        <v>0</v>
      </c>
      <c r="K19" s="20" t="s">
        <v>109</v>
      </c>
    </row>
    <row r="20" spans="2:11" ht="15" customHeight="1" x14ac:dyDescent="0.25">
      <c r="B20" s="146"/>
      <c r="C20" s="48" t="s">
        <v>7</v>
      </c>
      <c r="D20" s="59">
        <v>0</v>
      </c>
      <c r="E20" s="59">
        <v>0</v>
      </c>
      <c r="F20" s="51">
        <f t="shared" si="0"/>
        <v>0</v>
      </c>
      <c r="G20" s="20" t="s">
        <v>109</v>
      </c>
      <c r="H20" s="59">
        <v>0</v>
      </c>
      <c r="I20" s="59">
        <v>0</v>
      </c>
      <c r="J20" s="20">
        <f t="shared" si="1"/>
        <v>0</v>
      </c>
      <c r="K20" s="20" t="s">
        <v>109</v>
      </c>
    </row>
    <row r="21" spans="2:11" x14ac:dyDescent="0.25">
      <c r="B21" s="146"/>
      <c r="C21" s="48" t="s">
        <v>9</v>
      </c>
      <c r="D21" s="59">
        <v>0</v>
      </c>
      <c r="E21" s="59">
        <v>0</v>
      </c>
      <c r="F21" s="51">
        <f t="shared" si="0"/>
        <v>0</v>
      </c>
      <c r="G21" s="20" t="s">
        <v>109</v>
      </c>
      <c r="H21" s="59">
        <v>0</v>
      </c>
      <c r="I21" s="59">
        <v>0</v>
      </c>
      <c r="J21" s="20">
        <f t="shared" si="1"/>
        <v>0</v>
      </c>
      <c r="K21" s="20" t="s">
        <v>109</v>
      </c>
    </row>
    <row r="22" spans="2:11" x14ac:dyDescent="0.25">
      <c r="B22" s="146"/>
      <c r="C22" s="48" t="s">
        <v>5</v>
      </c>
      <c r="D22" s="59">
        <v>0</v>
      </c>
      <c r="E22" s="59">
        <v>1</v>
      </c>
      <c r="F22" s="51">
        <f t="shared" si="0"/>
        <v>0.25</v>
      </c>
      <c r="G22" s="20" t="s">
        <v>109</v>
      </c>
      <c r="H22" s="59">
        <v>0</v>
      </c>
      <c r="I22" s="59">
        <v>90</v>
      </c>
      <c r="J22" s="20">
        <f t="shared" si="1"/>
        <v>3.2409074540871441E-2</v>
      </c>
      <c r="K22" s="20" t="s">
        <v>109</v>
      </c>
    </row>
    <row r="23" spans="2:11" ht="15.75" thickBot="1" x14ac:dyDescent="0.3">
      <c r="B23" s="146"/>
      <c r="C23" s="49" t="s">
        <v>108</v>
      </c>
      <c r="D23" s="65">
        <v>0</v>
      </c>
      <c r="E23" s="65">
        <v>0</v>
      </c>
      <c r="F23" s="51">
        <f t="shared" si="0"/>
        <v>0</v>
      </c>
      <c r="G23" s="23" t="s">
        <v>109</v>
      </c>
      <c r="H23" s="65">
        <v>0</v>
      </c>
      <c r="I23" s="65">
        <v>0</v>
      </c>
      <c r="J23" s="23">
        <f t="shared" si="1"/>
        <v>0</v>
      </c>
      <c r="K23" s="23" t="s">
        <v>109</v>
      </c>
    </row>
    <row r="24" spans="2:11" ht="15.75" thickBot="1" x14ac:dyDescent="0.3">
      <c r="B24" s="158" t="s">
        <v>40</v>
      </c>
      <c r="C24" s="159"/>
      <c r="D24" s="60">
        <f>SUM(D15:D23)</f>
        <v>2</v>
      </c>
      <c r="E24" s="60">
        <f>SUM(E15:E23)</f>
        <v>4</v>
      </c>
      <c r="F24" s="22">
        <f t="shared" si="0"/>
        <v>1</v>
      </c>
      <c r="G24" s="22">
        <f t="shared" si="2"/>
        <v>1</v>
      </c>
      <c r="H24" s="60">
        <f>SUM(H15:H23)</f>
        <v>2990</v>
      </c>
      <c r="I24" s="60">
        <f>SUM(I15:I23)</f>
        <v>2777</v>
      </c>
      <c r="J24" s="22">
        <f t="shared" si="1"/>
        <v>1</v>
      </c>
      <c r="K24" s="22">
        <f t="shared" si="3"/>
        <v>-7.1237458193979933E-2</v>
      </c>
    </row>
    <row r="25" spans="2:11" x14ac:dyDescent="0.25">
      <c r="B25" s="145" t="s">
        <v>14</v>
      </c>
      <c r="C25" s="47" t="s">
        <v>12</v>
      </c>
      <c r="D25" s="65">
        <v>1</v>
      </c>
      <c r="E25" s="65">
        <v>0</v>
      </c>
      <c r="F25" s="51">
        <f t="shared" si="0"/>
        <v>0</v>
      </c>
      <c r="G25" s="19">
        <f t="shared" si="2"/>
        <v>-1</v>
      </c>
      <c r="H25" s="63">
        <v>61</v>
      </c>
      <c r="I25" s="63">
        <v>0</v>
      </c>
      <c r="J25" s="19">
        <f t="shared" si="1"/>
        <v>0</v>
      </c>
      <c r="K25" s="19">
        <f t="shared" si="3"/>
        <v>-1</v>
      </c>
    </row>
    <row r="26" spans="2:11" x14ac:dyDescent="0.25">
      <c r="B26" s="146"/>
      <c r="C26" s="48" t="s">
        <v>1</v>
      </c>
      <c r="D26" s="59">
        <v>0</v>
      </c>
      <c r="E26" s="59">
        <v>0</v>
      </c>
      <c r="F26" s="51">
        <f t="shared" si="0"/>
        <v>0</v>
      </c>
      <c r="G26" s="20" t="s">
        <v>109</v>
      </c>
      <c r="H26" s="59">
        <v>0</v>
      </c>
      <c r="I26" s="59">
        <v>0</v>
      </c>
      <c r="J26" s="20">
        <f t="shared" si="1"/>
        <v>0</v>
      </c>
      <c r="K26" s="20" t="s">
        <v>109</v>
      </c>
    </row>
    <row r="27" spans="2:11" x14ac:dyDescent="0.25">
      <c r="B27" s="146"/>
      <c r="C27" s="48" t="s">
        <v>11</v>
      </c>
      <c r="D27" s="59">
        <v>0</v>
      </c>
      <c r="E27" s="59">
        <v>0</v>
      </c>
      <c r="F27" s="51">
        <f t="shared" si="0"/>
        <v>0</v>
      </c>
      <c r="G27" s="20" t="s">
        <v>109</v>
      </c>
      <c r="H27" s="59">
        <v>0</v>
      </c>
      <c r="I27" s="59">
        <v>0</v>
      </c>
      <c r="J27" s="20">
        <f t="shared" si="1"/>
        <v>0</v>
      </c>
      <c r="K27" s="20" t="s">
        <v>109</v>
      </c>
    </row>
    <row r="28" spans="2:11" ht="15.75" thickBot="1" x14ac:dyDescent="0.3">
      <c r="B28" s="146"/>
      <c r="C28" s="49" t="s">
        <v>2</v>
      </c>
      <c r="D28" s="65">
        <v>0</v>
      </c>
      <c r="E28" s="65">
        <v>0</v>
      </c>
      <c r="F28" s="51">
        <f t="shared" si="0"/>
        <v>0</v>
      </c>
      <c r="G28" s="23" t="s">
        <v>109</v>
      </c>
      <c r="H28" s="65">
        <v>0</v>
      </c>
      <c r="I28" s="65">
        <v>0</v>
      </c>
      <c r="J28" s="23">
        <f t="shared" si="1"/>
        <v>0</v>
      </c>
      <c r="K28" s="23" t="s">
        <v>109</v>
      </c>
    </row>
    <row r="29" spans="2:11" ht="15.75" thickBot="1" x14ac:dyDescent="0.3">
      <c r="B29" s="158" t="s">
        <v>73</v>
      </c>
      <c r="C29" s="159"/>
      <c r="D29" s="60">
        <f>SUM(D25:D28)</f>
        <v>1</v>
      </c>
      <c r="E29" s="60">
        <f>SUM(E25:E28)</f>
        <v>0</v>
      </c>
      <c r="F29" s="22">
        <f t="shared" si="0"/>
        <v>0</v>
      </c>
      <c r="G29" s="22">
        <f t="shared" si="2"/>
        <v>-1</v>
      </c>
      <c r="H29" s="60">
        <f>SUM(H25:H28)</f>
        <v>61</v>
      </c>
      <c r="I29" s="60">
        <f>SUM(I25:I28)</f>
        <v>0</v>
      </c>
      <c r="J29" s="22">
        <f t="shared" si="1"/>
        <v>0</v>
      </c>
      <c r="K29" s="22">
        <f t="shared" si="3"/>
        <v>-1</v>
      </c>
    </row>
    <row r="30" spans="2:11" ht="15.75" thickBot="1" x14ac:dyDescent="0.3">
      <c r="B30" s="160" t="s">
        <v>70</v>
      </c>
      <c r="C30" s="161"/>
      <c r="D30" s="60">
        <f>D29+D24</f>
        <v>3</v>
      </c>
      <c r="E30" s="60">
        <f>E29+E24</f>
        <v>4</v>
      </c>
      <c r="F30" s="22">
        <f t="shared" si="0"/>
        <v>1</v>
      </c>
      <c r="G30" s="22">
        <f t="shared" si="2"/>
        <v>0.33333333333333331</v>
      </c>
      <c r="H30" s="60">
        <f>H29+H24</f>
        <v>3051</v>
      </c>
      <c r="I30" s="60">
        <f>I29+I24</f>
        <v>2777</v>
      </c>
      <c r="J30" s="22">
        <f t="shared" si="1"/>
        <v>1</v>
      </c>
      <c r="K30" s="22">
        <f t="shared" si="3"/>
        <v>-8.9806620780072108E-2</v>
      </c>
    </row>
    <row r="31" spans="2:11" x14ac:dyDescent="0.25">
      <c r="B31" s="9"/>
      <c r="C31" s="9"/>
      <c r="D31" s="9"/>
      <c r="E31" s="9"/>
      <c r="F31" s="9"/>
      <c r="G31" s="9"/>
      <c r="H31" s="24"/>
      <c r="I31" s="24"/>
      <c r="J31" s="24"/>
      <c r="K31" s="25"/>
    </row>
    <row r="32" spans="2:11" x14ac:dyDescent="0.25">
      <c r="B32" s="24"/>
      <c r="C32" s="24"/>
      <c r="D32" s="24"/>
      <c r="E32" s="24"/>
      <c r="F32" s="24"/>
      <c r="G32" s="24"/>
      <c r="H32" s="24"/>
      <c r="I32" s="24"/>
      <c r="J32" s="24"/>
      <c r="K32" s="25"/>
    </row>
    <row r="33" spans="2:11" x14ac:dyDescent="0.25">
      <c r="B33" s="138" t="s">
        <v>97</v>
      </c>
      <c r="C33" s="138"/>
      <c r="D33" s="138"/>
      <c r="E33" s="138"/>
      <c r="F33" s="138"/>
      <c r="G33" s="138"/>
      <c r="H33" s="138"/>
      <c r="I33" s="138"/>
      <c r="J33" s="138"/>
      <c r="K33" s="138"/>
    </row>
    <row r="34" spans="2:11" x14ac:dyDescent="0.25">
      <c r="B34" s="96" t="s">
        <v>86</v>
      </c>
      <c r="C34" s="96"/>
      <c r="D34" s="96"/>
      <c r="E34" s="96"/>
      <c r="F34" s="96"/>
      <c r="G34" s="96"/>
      <c r="H34" s="96"/>
      <c r="I34" s="96"/>
      <c r="J34" s="96"/>
      <c r="K34" s="96"/>
    </row>
    <row r="35" spans="2:11" x14ac:dyDescent="0.25">
      <c r="B35" s="96"/>
      <c r="C35" s="96"/>
      <c r="D35" s="96"/>
      <c r="E35" s="96"/>
      <c r="F35" s="96"/>
      <c r="G35" s="96"/>
      <c r="H35" s="96"/>
      <c r="I35" s="96"/>
      <c r="J35" s="96"/>
      <c r="K35" s="96"/>
    </row>
    <row r="36" spans="2:11" ht="28.5" customHeight="1" x14ac:dyDescent="0.25">
      <c r="B36" s="96"/>
      <c r="C36" s="96"/>
      <c r="D36" s="96"/>
      <c r="E36" s="96"/>
      <c r="F36" s="96"/>
      <c r="G36" s="96"/>
      <c r="H36" s="96"/>
      <c r="I36" s="96"/>
      <c r="J36" s="96"/>
      <c r="K36" s="96"/>
    </row>
    <row r="37" spans="2:11" hidden="1" x14ac:dyDescent="0.25">
      <c r="B37" s="96"/>
      <c r="C37" s="96"/>
      <c r="D37" s="96"/>
      <c r="E37" s="96"/>
      <c r="F37" s="96"/>
      <c r="G37" s="96"/>
      <c r="H37" s="96"/>
      <c r="I37" s="96"/>
      <c r="J37" s="96"/>
      <c r="K37" s="96"/>
    </row>
    <row r="38" spans="2:11" hidden="1" x14ac:dyDescent="0.25">
      <c r="B38" s="96"/>
      <c r="C38" s="96"/>
      <c r="D38" s="96"/>
      <c r="E38" s="96"/>
      <c r="F38" s="96"/>
      <c r="G38" s="96"/>
      <c r="H38" s="96"/>
      <c r="I38" s="96"/>
      <c r="J38" s="96"/>
      <c r="K38" s="96"/>
    </row>
    <row r="39" spans="2:11" ht="5.25" hidden="1" customHeight="1" x14ac:dyDescent="0.25">
      <c r="B39" s="96"/>
      <c r="C39" s="96"/>
      <c r="D39" s="96"/>
      <c r="E39" s="96"/>
      <c r="F39" s="96"/>
      <c r="G39" s="96"/>
      <c r="H39" s="96"/>
      <c r="I39" s="96"/>
      <c r="J39" s="96"/>
      <c r="K39" s="96"/>
    </row>
    <row r="40" spans="2:11" ht="9" hidden="1" customHeight="1" x14ac:dyDescent="0.25">
      <c r="B40" s="96"/>
      <c r="C40" s="96"/>
      <c r="D40" s="96"/>
      <c r="E40" s="96"/>
      <c r="F40" s="96"/>
      <c r="G40" s="96"/>
      <c r="H40" s="96"/>
      <c r="I40" s="96"/>
      <c r="J40" s="96"/>
      <c r="K40" s="96"/>
    </row>
    <row r="41" spans="2:11" ht="9" customHeight="1" x14ac:dyDescent="0.25">
      <c r="B41" s="96"/>
      <c r="C41" s="96"/>
      <c r="D41" s="96"/>
      <c r="E41" s="96"/>
      <c r="F41" s="96"/>
      <c r="G41" s="96"/>
      <c r="H41" s="96"/>
      <c r="I41" s="96"/>
      <c r="J41" s="96"/>
      <c r="K41" s="96"/>
    </row>
    <row r="42" spans="2:11" x14ac:dyDescent="0.25">
      <c r="B42" s="96"/>
      <c r="C42" s="96"/>
      <c r="D42" s="96"/>
      <c r="E42" s="96"/>
      <c r="F42" s="96"/>
      <c r="G42" s="96"/>
      <c r="H42" s="96"/>
      <c r="I42" s="96"/>
      <c r="J42" s="96"/>
      <c r="K42" s="96"/>
    </row>
    <row r="43" spans="2:11" ht="7.5" customHeight="1" x14ac:dyDescent="0.25">
      <c r="B43" s="97"/>
      <c r="C43" s="97"/>
      <c r="D43" s="97"/>
      <c r="E43" s="97"/>
      <c r="F43" s="97"/>
      <c r="G43" s="97"/>
      <c r="H43" s="97"/>
      <c r="I43" s="97"/>
      <c r="J43" s="97"/>
      <c r="K43" s="97"/>
    </row>
    <row r="46" spans="2:11" x14ac:dyDescent="0.25">
      <c r="C46" s="53"/>
      <c r="D46" s="53"/>
    </row>
  </sheetData>
  <mergeCells count="21">
    <mergeCell ref="B34:K43"/>
    <mergeCell ref="D12:G12"/>
    <mergeCell ref="D13:D14"/>
    <mergeCell ref="E13:E14"/>
    <mergeCell ref="F13:F14"/>
    <mergeCell ref="G13:G14"/>
    <mergeCell ref="H13:H14"/>
    <mergeCell ref="I13:I14"/>
    <mergeCell ref="J13:J14"/>
    <mergeCell ref="B15:B23"/>
    <mergeCell ref="B24:C24"/>
    <mergeCell ref="B25:B28"/>
    <mergeCell ref="B29:C29"/>
    <mergeCell ref="B30:C30"/>
    <mergeCell ref="B12:B14"/>
    <mergeCell ref="C12:C14"/>
    <mergeCell ref="K13:K14"/>
    <mergeCell ref="H12:K12"/>
    <mergeCell ref="B33:K33"/>
    <mergeCell ref="B8:K8"/>
    <mergeCell ref="B9:K11"/>
  </mergeCells>
  <pageMargins left="0.70866141732283472" right="0.70866141732283472" top="0.74803149606299213" bottom="0.74803149606299213" header="0.31496062992125984" footer="0.31496062992125984"/>
  <pageSetup scale="60"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A11B-B29B-477E-90CB-A018B8038702}">
  <sheetPr>
    <pageSetUpPr fitToPage="1"/>
  </sheetPr>
  <dimension ref="A1:AR38"/>
  <sheetViews>
    <sheetView zoomScaleNormal="100" workbookViewId="0">
      <selection activeCell="H33" sqref="H33"/>
    </sheetView>
  </sheetViews>
  <sheetFormatPr baseColWidth="10" defaultRowHeight="15" x14ac:dyDescent="0.25"/>
  <cols>
    <col min="1" max="1" width="8.42578125" style="16" customWidth="1"/>
    <col min="2" max="2" width="11.7109375" style="16" customWidth="1"/>
    <col min="3" max="3" width="24.28515625" style="16" customWidth="1"/>
    <col min="4" max="4" width="19.5703125" style="16" bestFit="1" customWidth="1"/>
    <col min="5" max="5" width="17.7109375" style="16" bestFit="1" customWidth="1"/>
    <col min="6" max="6" width="20.7109375" style="16" bestFit="1" customWidth="1"/>
    <col min="7" max="7" width="19" style="16" bestFit="1" customWidth="1"/>
    <col min="8" max="8" width="8.42578125" style="16" customWidth="1"/>
    <col min="9" max="16384" width="11.42578125" style="16"/>
  </cols>
  <sheetData>
    <row r="1" spans="1:44" s="3" customFormat="1" x14ac:dyDescent="0.25"/>
    <row r="2" spans="1:44" s="3" customFormat="1" x14ac:dyDescent="0.25">
      <c r="D2" s="173" t="s">
        <v>121</v>
      </c>
    </row>
    <row r="3" spans="1:44" s="3" customFormat="1" x14ac:dyDescent="0.25">
      <c r="D3" s="174" t="s">
        <v>69</v>
      </c>
    </row>
    <row r="4" spans="1:44" s="3" customFormat="1" x14ac:dyDescent="0.25">
      <c r="D4" s="175" t="s">
        <v>122</v>
      </c>
    </row>
    <row r="5" spans="1:44" s="3" customFormat="1" x14ac:dyDescent="0.25">
      <c r="D5" s="175" t="s">
        <v>124</v>
      </c>
    </row>
    <row r="6" spans="1:44" s="3" customFormat="1" x14ac:dyDescent="0.25">
      <c r="D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18" t="s">
        <v>60</v>
      </c>
      <c r="C8" s="119"/>
      <c r="D8" s="119"/>
      <c r="E8" s="119"/>
      <c r="F8" s="119"/>
      <c r="G8" s="120"/>
    </row>
    <row r="9" spans="1:44" x14ac:dyDescent="0.25">
      <c r="B9" s="108" t="s">
        <v>115</v>
      </c>
      <c r="C9" s="109"/>
      <c r="D9" s="109"/>
      <c r="E9" s="109"/>
      <c r="F9" s="109"/>
      <c r="G9" s="110"/>
    </row>
    <row r="10" spans="1:44" x14ac:dyDescent="0.25">
      <c r="B10" s="108"/>
      <c r="C10" s="109"/>
      <c r="D10" s="109"/>
      <c r="E10" s="109"/>
      <c r="F10" s="109"/>
      <c r="G10" s="110"/>
    </row>
    <row r="11" spans="1:44" ht="15.75" thickBot="1" x14ac:dyDescent="0.3">
      <c r="B11" s="121"/>
      <c r="C11" s="122"/>
      <c r="D11" s="122"/>
      <c r="E11" s="122"/>
      <c r="F11" s="122"/>
      <c r="G11" s="123"/>
    </row>
    <row r="12" spans="1:44" ht="15" customHeight="1" x14ac:dyDescent="0.25">
      <c r="B12" s="141" t="s">
        <v>31</v>
      </c>
      <c r="C12" s="141" t="s">
        <v>0</v>
      </c>
      <c r="D12" s="141" t="s">
        <v>54</v>
      </c>
      <c r="E12" s="141" t="s">
        <v>55</v>
      </c>
      <c r="F12" s="141" t="s">
        <v>71</v>
      </c>
      <c r="G12" s="141" t="s">
        <v>41</v>
      </c>
    </row>
    <row r="13" spans="1:44" ht="15" customHeight="1" thickBot="1" x14ac:dyDescent="0.3">
      <c r="B13" s="142"/>
      <c r="C13" s="142"/>
      <c r="D13" s="142"/>
      <c r="E13" s="142"/>
      <c r="F13" s="142"/>
      <c r="G13" s="142"/>
    </row>
    <row r="14" spans="1:44" ht="15" customHeight="1" x14ac:dyDescent="0.25">
      <c r="B14" s="146" t="s">
        <v>3</v>
      </c>
      <c r="C14" s="47" t="str">
        <f>PROPER("BARRANQUILLA")</f>
        <v>Barranquilla</v>
      </c>
      <c r="D14" s="63">
        <v>3</v>
      </c>
      <c r="E14" s="63">
        <v>6</v>
      </c>
      <c r="F14" s="19">
        <f t="shared" ref="F14:F29" si="0">E14/$E$29</f>
        <v>8.4507042253521125E-2</v>
      </c>
      <c r="G14" s="19">
        <f t="shared" ref="G14:G29" si="1">(E14-D14)/D14</f>
        <v>1</v>
      </c>
    </row>
    <row r="15" spans="1:44" x14ac:dyDescent="0.25">
      <c r="B15" s="146"/>
      <c r="C15" s="48" t="s">
        <v>6</v>
      </c>
      <c r="D15" s="59">
        <v>39</v>
      </c>
      <c r="E15" s="59">
        <v>42</v>
      </c>
      <c r="F15" s="19">
        <f t="shared" si="0"/>
        <v>0.59154929577464788</v>
      </c>
      <c r="G15" s="20">
        <f t="shared" si="1"/>
        <v>7.6923076923076927E-2</v>
      </c>
    </row>
    <row r="16" spans="1:44" ht="15" customHeight="1" x14ac:dyDescent="0.25">
      <c r="B16" s="146"/>
      <c r="C16" s="48" t="s">
        <v>8</v>
      </c>
      <c r="D16" s="59">
        <v>0</v>
      </c>
      <c r="E16" s="59">
        <v>0</v>
      </c>
      <c r="F16" s="19">
        <f t="shared" si="0"/>
        <v>0</v>
      </c>
      <c r="G16" s="20" t="s">
        <v>109</v>
      </c>
    </row>
    <row r="17" spans="2:7" ht="15" customHeight="1" x14ac:dyDescent="0.25">
      <c r="B17" s="146"/>
      <c r="C17" s="48" t="s">
        <v>10</v>
      </c>
      <c r="D17" s="59">
        <v>0</v>
      </c>
      <c r="E17" s="59">
        <v>0</v>
      </c>
      <c r="F17" s="19">
        <f t="shared" si="0"/>
        <v>0</v>
      </c>
      <c r="G17" s="20" t="s">
        <v>109</v>
      </c>
    </row>
    <row r="18" spans="2:7" ht="15" customHeight="1" x14ac:dyDescent="0.25">
      <c r="B18" s="146"/>
      <c r="C18" s="48" t="s">
        <v>72</v>
      </c>
      <c r="D18" s="59">
        <v>0</v>
      </c>
      <c r="E18" s="59">
        <v>0</v>
      </c>
      <c r="F18" s="19">
        <f t="shared" si="0"/>
        <v>0</v>
      </c>
      <c r="G18" s="20" t="s">
        <v>109</v>
      </c>
    </row>
    <row r="19" spans="2:7" ht="15" customHeight="1" x14ac:dyDescent="0.25">
      <c r="B19" s="146"/>
      <c r="C19" s="48" t="s">
        <v>7</v>
      </c>
      <c r="D19" s="59">
        <v>0</v>
      </c>
      <c r="E19" s="59">
        <v>0</v>
      </c>
      <c r="F19" s="19">
        <f t="shared" si="0"/>
        <v>0</v>
      </c>
      <c r="G19" s="20" t="s">
        <v>109</v>
      </c>
    </row>
    <row r="20" spans="2:7" x14ac:dyDescent="0.25">
      <c r="B20" s="146"/>
      <c r="C20" s="48" t="s">
        <v>9</v>
      </c>
      <c r="D20" s="59">
        <v>4</v>
      </c>
      <c r="E20" s="59">
        <v>2</v>
      </c>
      <c r="F20" s="19">
        <f t="shared" si="0"/>
        <v>2.8169014084507043E-2</v>
      </c>
      <c r="G20" s="20">
        <f t="shared" si="1"/>
        <v>-0.5</v>
      </c>
    </row>
    <row r="21" spans="2:7" x14ac:dyDescent="0.25">
      <c r="B21" s="146"/>
      <c r="C21" s="48" t="s">
        <v>5</v>
      </c>
      <c r="D21" s="59">
        <v>15</v>
      </c>
      <c r="E21" s="59">
        <v>21</v>
      </c>
      <c r="F21" s="19">
        <f t="shared" si="0"/>
        <v>0.29577464788732394</v>
      </c>
      <c r="G21" s="20">
        <f t="shared" si="1"/>
        <v>0.4</v>
      </c>
    </row>
    <row r="22" spans="2:7" ht="15.75" thickBot="1" x14ac:dyDescent="0.3">
      <c r="B22" s="146"/>
      <c r="C22" s="49" t="s">
        <v>108</v>
      </c>
      <c r="D22" s="65">
        <v>0</v>
      </c>
      <c r="E22" s="65">
        <v>0</v>
      </c>
      <c r="F22" s="19">
        <f t="shared" si="0"/>
        <v>0</v>
      </c>
      <c r="G22" s="23" t="s">
        <v>109</v>
      </c>
    </row>
    <row r="23" spans="2:7" ht="15.75" thickBot="1" x14ac:dyDescent="0.3">
      <c r="B23" s="158" t="s">
        <v>40</v>
      </c>
      <c r="C23" s="159"/>
      <c r="D23" s="60">
        <f>SUM(D14:D22)</f>
        <v>61</v>
      </c>
      <c r="E23" s="60">
        <f>SUM(E14:E22)</f>
        <v>71</v>
      </c>
      <c r="F23" s="22">
        <f t="shared" si="0"/>
        <v>1</v>
      </c>
      <c r="G23" s="22">
        <f t="shared" si="1"/>
        <v>0.16393442622950818</v>
      </c>
    </row>
    <row r="24" spans="2:7" x14ac:dyDescent="0.25">
      <c r="B24" s="145" t="s">
        <v>14</v>
      </c>
      <c r="C24" s="47" t="s">
        <v>12</v>
      </c>
      <c r="D24" s="65">
        <v>0</v>
      </c>
      <c r="E24" s="65">
        <v>0</v>
      </c>
      <c r="F24" s="19">
        <f t="shared" si="0"/>
        <v>0</v>
      </c>
      <c r="G24" s="19" t="s">
        <v>109</v>
      </c>
    </row>
    <row r="25" spans="2:7" x14ac:dyDescent="0.25">
      <c r="B25" s="146"/>
      <c r="C25" s="48" t="s">
        <v>1</v>
      </c>
      <c r="D25" s="59">
        <v>0</v>
      </c>
      <c r="E25" s="59">
        <v>0</v>
      </c>
      <c r="F25" s="19">
        <f t="shared" si="0"/>
        <v>0</v>
      </c>
      <c r="G25" s="20" t="s">
        <v>109</v>
      </c>
    </row>
    <row r="26" spans="2:7" x14ac:dyDescent="0.25">
      <c r="B26" s="146"/>
      <c r="C26" s="48" t="s">
        <v>11</v>
      </c>
      <c r="D26" s="59">
        <v>0</v>
      </c>
      <c r="E26" s="59">
        <v>0</v>
      </c>
      <c r="F26" s="19">
        <f t="shared" si="0"/>
        <v>0</v>
      </c>
      <c r="G26" s="20" t="s">
        <v>109</v>
      </c>
    </row>
    <row r="27" spans="2:7" ht="15.75" thickBot="1" x14ac:dyDescent="0.3">
      <c r="B27" s="146"/>
      <c r="C27" s="49" t="s">
        <v>2</v>
      </c>
      <c r="D27" s="65">
        <v>0</v>
      </c>
      <c r="E27" s="65">
        <v>0</v>
      </c>
      <c r="F27" s="19">
        <f t="shared" si="0"/>
        <v>0</v>
      </c>
      <c r="G27" s="23" t="s">
        <v>109</v>
      </c>
    </row>
    <row r="28" spans="2:7" ht="15.75" thickBot="1" x14ac:dyDescent="0.3">
      <c r="B28" s="158" t="s">
        <v>73</v>
      </c>
      <c r="C28" s="159"/>
      <c r="D28" s="60">
        <f>SUM(D24:D27)</f>
        <v>0</v>
      </c>
      <c r="E28" s="60">
        <f>SUM(E24:E27)</f>
        <v>0</v>
      </c>
      <c r="F28" s="22">
        <f t="shared" si="0"/>
        <v>0</v>
      </c>
      <c r="G28" s="22" t="s">
        <v>109</v>
      </c>
    </row>
    <row r="29" spans="2:7" ht="15.75" thickBot="1" x14ac:dyDescent="0.3">
      <c r="B29" s="160" t="s">
        <v>82</v>
      </c>
      <c r="C29" s="161"/>
      <c r="D29" s="60">
        <f>D28+D23</f>
        <v>61</v>
      </c>
      <c r="E29" s="60">
        <f>E28+E23</f>
        <v>71</v>
      </c>
      <c r="F29" s="22">
        <f t="shared" si="0"/>
        <v>1</v>
      </c>
      <c r="G29" s="22">
        <f t="shared" si="1"/>
        <v>0.16393442622950818</v>
      </c>
    </row>
    <row r="30" spans="2:7" x14ac:dyDescent="0.25">
      <c r="B30" s="9"/>
      <c r="C30" s="9"/>
      <c r="D30" s="9"/>
      <c r="E30" s="9"/>
      <c r="F30" s="9"/>
      <c r="G30" s="9"/>
    </row>
    <row r="31" spans="2:7" x14ac:dyDescent="0.25">
      <c r="B31" s="24"/>
      <c r="C31" s="24"/>
      <c r="D31" s="24"/>
      <c r="E31" s="24"/>
      <c r="F31" s="24"/>
      <c r="G31" s="24"/>
    </row>
    <row r="32" spans="2:7" x14ac:dyDescent="0.25">
      <c r="B32" s="138" t="s">
        <v>97</v>
      </c>
      <c r="C32" s="138"/>
      <c r="D32" s="138"/>
      <c r="E32" s="138"/>
      <c r="F32" s="138"/>
      <c r="G32" s="138"/>
    </row>
    <row r="33" spans="2:7" x14ac:dyDescent="0.25">
      <c r="B33" s="96" t="s">
        <v>87</v>
      </c>
      <c r="C33" s="96"/>
      <c r="D33" s="96"/>
      <c r="E33" s="96"/>
      <c r="F33" s="96"/>
      <c r="G33" s="96"/>
    </row>
    <row r="34" spans="2:7" x14ac:dyDescent="0.25">
      <c r="B34" s="96"/>
      <c r="C34" s="96"/>
      <c r="D34" s="96"/>
      <c r="E34" s="96"/>
      <c r="F34" s="96"/>
      <c r="G34" s="96"/>
    </row>
    <row r="35" spans="2:7" x14ac:dyDescent="0.25">
      <c r="B35" s="96"/>
      <c r="C35" s="96"/>
      <c r="D35" s="96"/>
      <c r="E35" s="96"/>
      <c r="F35" s="96"/>
      <c r="G35" s="96"/>
    </row>
    <row r="36" spans="2:7" x14ac:dyDescent="0.25">
      <c r="B36" s="96"/>
      <c r="C36" s="96"/>
      <c r="D36" s="96"/>
      <c r="E36" s="96"/>
      <c r="F36" s="96"/>
      <c r="G36" s="96"/>
    </row>
    <row r="37" spans="2:7" x14ac:dyDescent="0.25">
      <c r="B37" s="96"/>
      <c r="C37" s="96"/>
      <c r="D37" s="96"/>
      <c r="E37" s="96"/>
      <c r="F37" s="96"/>
      <c r="G37" s="96"/>
    </row>
    <row r="38" spans="2:7" x14ac:dyDescent="0.25">
      <c r="B38" s="97"/>
      <c r="C38" s="97"/>
      <c r="D38" s="97"/>
      <c r="E38" s="97"/>
      <c r="F38" s="97"/>
      <c r="G38" s="97"/>
    </row>
  </sheetData>
  <mergeCells count="15">
    <mergeCell ref="B32:G32"/>
    <mergeCell ref="B33:G38"/>
    <mergeCell ref="B12:B13"/>
    <mergeCell ref="C12:C13"/>
    <mergeCell ref="B28:C28"/>
    <mergeCell ref="B29:C29"/>
    <mergeCell ref="B14:B22"/>
    <mergeCell ref="B23:C23"/>
    <mergeCell ref="B24:B27"/>
    <mergeCell ref="E12:E13"/>
    <mergeCell ref="F12:F13"/>
    <mergeCell ref="G12:G13"/>
    <mergeCell ref="B8:G8"/>
    <mergeCell ref="B9:G11"/>
    <mergeCell ref="D12:D13"/>
  </mergeCells>
  <pageMargins left="0.70866141732283472" right="0.70866141732283472" top="0.74803149606299213" bottom="0.74803149606299213" header="0.31496062992125984" footer="0.31496062992125984"/>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BE2CF-913F-4EBD-9523-5B3B97BF1421}">
  <sheetPr>
    <pageSetUpPr fitToPage="1"/>
  </sheetPr>
  <dimension ref="A1:AR40"/>
  <sheetViews>
    <sheetView zoomScaleNormal="100" workbookViewId="0">
      <selection activeCell="H34" sqref="H34"/>
    </sheetView>
  </sheetViews>
  <sheetFormatPr baseColWidth="10" defaultRowHeight="15" x14ac:dyDescent="0.25"/>
  <cols>
    <col min="1" max="1" width="8.42578125" style="16" customWidth="1"/>
    <col min="2" max="2" width="11.7109375" style="16" customWidth="1"/>
    <col min="3" max="3" width="24.28515625" style="16" customWidth="1"/>
    <col min="4" max="4" width="19.5703125" style="16" bestFit="1" customWidth="1"/>
    <col min="5" max="5" width="17.7109375" style="16" bestFit="1" customWidth="1"/>
    <col min="6" max="6" width="20.7109375" style="16" bestFit="1" customWidth="1"/>
    <col min="7" max="7" width="19" style="16" bestFit="1" customWidth="1"/>
    <col min="8" max="8" width="8.42578125" style="16" customWidth="1"/>
    <col min="9" max="16384" width="11.42578125" style="16"/>
  </cols>
  <sheetData>
    <row r="1" spans="1:44" s="3" customFormat="1" x14ac:dyDescent="0.25"/>
    <row r="2" spans="1:44" s="3" customFormat="1" x14ac:dyDescent="0.25">
      <c r="D2" s="173" t="s">
        <v>121</v>
      </c>
    </row>
    <row r="3" spans="1:44" s="3" customFormat="1" x14ac:dyDescent="0.25">
      <c r="D3" s="174" t="s">
        <v>69</v>
      </c>
    </row>
    <row r="4" spans="1:44" s="3" customFormat="1" x14ac:dyDescent="0.25">
      <c r="D4" s="175" t="s">
        <v>122</v>
      </c>
    </row>
    <row r="5" spans="1:44" s="3" customFormat="1" x14ac:dyDescent="0.25">
      <c r="D5" s="175" t="s">
        <v>124</v>
      </c>
    </row>
    <row r="6" spans="1:44" s="3" customFormat="1" x14ac:dyDescent="0.25">
      <c r="D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18" t="s">
        <v>52</v>
      </c>
      <c r="C8" s="119"/>
      <c r="D8" s="119"/>
      <c r="E8" s="119"/>
      <c r="F8" s="119"/>
      <c r="G8" s="120"/>
    </row>
    <row r="9" spans="1:44" x14ac:dyDescent="0.25">
      <c r="B9" s="108" t="s">
        <v>116</v>
      </c>
      <c r="C9" s="109"/>
      <c r="D9" s="109"/>
      <c r="E9" s="109"/>
      <c r="F9" s="109"/>
      <c r="G9" s="110"/>
    </row>
    <row r="10" spans="1:44" x14ac:dyDescent="0.25">
      <c r="B10" s="108"/>
      <c r="C10" s="109"/>
      <c r="D10" s="109"/>
      <c r="E10" s="109"/>
      <c r="F10" s="109"/>
      <c r="G10" s="110"/>
    </row>
    <row r="11" spans="1:44" ht="15.75" thickBot="1" x14ac:dyDescent="0.3">
      <c r="B11" s="121"/>
      <c r="C11" s="122"/>
      <c r="D11" s="122"/>
      <c r="E11" s="122"/>
      <c r="F11" s="122"/>
      <c r="G11" s="123"/>
    </row>
    <row r="12" spans="1:44" ht="15" customHeight="1" x14ac:dyDescent="0.25">
      <c r="B12" s="141" t="s">
        <v>31</v>
      </c>
      <c r="C12" s="141" t="s">
        <v>0</v>
      </c>
      <c r="D12" s="141" t="s">
        <v>54</v>
      </c>
      <c r="E12" s="141" t="s">
        <v>55</v>
      </c>
      <c r="F12" s="141" t="s">
        <v>83</v>
      </c>
      <c r="G12" s="141" t="s">
        <v>41</v>
      </c>
    </row>
    <row r="13" spans="1:44" ht="15" customHeight="1" thickBot="1" x14ac:dyDescent="0.3">
      <c r="B13" s="142"/>
      <c r="C13" s="142"/>
      <c r="D13" s="142"/>
      <c r="E13" s="142"/>
      <c r="F13" s="142"/>
      <c r="G13" s="142"/>
    </row>
    <row r="14" spans="1:44" ht="15" customHeight="1" x14ac:dyDescent="0.25">
      <c r="B14" s="146" t="s">
        <v>3</v>
      </c>
      <c r="C14" s="47" t="str">
        <f>PROPER("BARRANQUILLA")</f>
        <v>Barranquilla</v>
      </c>
      <c r="D14" s="84">
        <v>0</v>
      </c>
      <c r="E14" s="84">
        <v>0</v>
      </c>
      <c r="F14" s="19" t="s">
        <v>109</v>
      </c>
      <c r="G14" s="19" t="s">
        <v>109</v>
      </c>
    </row>
    <row r="15" spans="1:44" x14ac:dyDescent="0.25">
      <c r="B15" s="146"/>
      <c r="C15" s="48" t="s">
        <v>6</v>
      </c>
      <c r="D15" s="85">
        <v>0</v>
      </c>
      <c r="E15" s="85">
        <v>0</v>
      </c>
      <c r="F15" s="19" t="s">
        <v>109</v>
      </c>
      <c r="G15" s="20" t="s">
        <v>109</v>
      </c>
    </row>
    <row r="16" spans="1:44" ht="15" customHeight="1" x14ac:dyDescent="0.25">
      <c r="B16" s="146"/>
      <c r="C16" s="48" t="s">
        <v>8</v>
      </c>
      <c r="D16" s="85">
        <v>0</v>
      </c>
      <c r="E16" s="85">
        <v>0</v>
      </c>
      <c r="F16" s="19" t="s">
        <v>109</v>
      </c>
      <c r="G16" s="20" t="s">
        <v>109</v>
      </c>
    </row>
    <row r="17" spans="2:7" ht="15" customHeight="1" x14ac:dyDescent="0.25">
      <c r="B17" s="146"/>
      <c r="C17" s="48" t="s">
        <v>10</v>
      </c>
      <c r="D17" s="85">
        <v>0</v>
      </c>
      <c r="E17" s="85">
        <v>0</v>
      </c>
      <c r="F17" s="19" t="s">
        <v>109</v>
      </c>
      <c r="G17" s="20" t="s">
        <v>109</v>
      </c>
    </row>
    <row r="18" spans="2:7" ht="15" customHeight="1" x14ac:dyDescent="0.25">
      <c r="B18" s="146"/>
      <c r="C18" s="48" t="s">
        <v>72</v>
      </c>
      <c r="D18" s="85">
        <v>0</v>
      </c>
      <c r="E18" s="85">
        <v>0</v>
      </c>
      <c r="F18" s="19" t="s">
        <v>109</v>
      </c>
      <c r="G18" s="20" t="s">
        <v>109</v>
      </c>
    </row>
    <row r="19" spans="2:7" ht="15" customHeight="1" x14ac:dyDescent="0.25">
      <c r="B19" s="146"/>
      <c r="C19" s="48" t="s">
        <v>7</v>
      </c>
      <c r="D19" s="85">
        <v>0</v>
      </c>
      <c r="E19" s="85">
        <v>0</v>
      </c>
      <c r="F19" s="19" t="s">
        <v>109</v>
      </c>
      <c r="G19" s="20" t="s">
        <v>109</v>
      </c>
    </row>
    <row r="20" spans="2:7" x14ac:dyDescent="0.25">
      <c r="B20" s="146"/>
      <c r="C20" s="48" t="s">
        <v>9</v>
      </c>
      <c r="D20" s="85">
        <v>0</v>
      </c>
      <c r="E20" s="85">
        <v>0</v>
      </c>
      <c r="F20" s="19" t="s">
        <v>109</v>
      </c>
      <c r="G20" s="20" t="s">
        <v>109</v>
      </c>
    </row>
    <row r="21" spans="2:7" x14ac:dyDescent="0.25">
      <c r="B21" s="146"/>
      <c r="C21" s="48" t="s">
        <v>5</v>
      </c>
      <c r="D21" s="85">
        <v>0</v>
      </c>
      <c r="E21" s="85">
        <v>0</v>
      </c>
      <c r="F21" s="19" t="s">
        <v>109</v>
      </c>
      <c r="G21" s="20" t="s">
        <v>109</v>
      </c>
    </row>
    <row r="22" spans="2:7" ht="15.75" thickBot="1" x14ac:dyDescent="0.3">
      <c r="B22" s="146"/>
      <c r="C22" s="49" t="s">
        <v>108</v>
      </c>
      <c r="D22" s="86">
        <v>1</v>
      </c>
      <c r="E22" s="86">
        <v>0</v>
      </c>
      <c r="F22" s="19" t="s">
        <v>109</v>
      </c>
      <c r="G22" s="23">
        <f t="shared" ref="G22:G29" si="0">(E22-D22)/D22</f>
        <v>-1</v>
      </c>
    </row>
    <row r="23" spans="2:7" ht="15.75" thickBot="1" x14ac:dyDescent="0.3">
      <c r="B23" s="158" t="s">
        <v>40</v>
      </c>
      <c r="C23" s="159"/>
      <c r="D23" s="87">
        <f>SUM(D14:D22)</f>
        <v>1</v>
      </c>
      <c r="E23" s="87">
        <f>SUM(E14:E22)</f>
        <v>0</v>
      </c>
      <c r="F23" s="22" t="s">
        <v>109</v>
      </c>
      <c r="G23" s="22">
        <f t="shared" si="0"/>
        <v>-1</v>
      </c>
    </row>
    <row r="24" spans="2:7" x14ac:dyDescent="0.25">
      <c r="B24" s="145" t="s">
        <v>14</v>
      </c>
      <c r="C24" s="47" t="s">
        <v>12</v>
      </c>
      <c r="D24" s="84">
        <v>0</v>
      </c>
      <c r="E24" s="84">
        <v>0</v>
      </c>
      <c r="F24" s="19" t="s">
        <v>109</v>
      </c>
      <c r="G24" s="19" t="s">
        <v>109</v>
      </c>
    </row>
    <row r="25" spans="2:7" x14ac:dyDescent="0.25">
      <c r="B25" s="146"/>
      <c r="C25" s="48" t="s">
        <v>1</v>
      </c>
      <c r="D25" s="85">
        <v>0</v>
      </c>
      <c r="E25" s="85">
        <v>0</v>
      </c>
      <c r="F25" s="19" t="s">
        <v>109</v>
      </c>
      <c r="G25" s="20" t="s">
        <v>109</v>
      </c>
    </row>
    <row r="26" spans="2:7" x14ac:dyDescent="0.25">
      <c r="B26" s="146"/>
      <c r="C26" s="48" t="s">
        <v>11</v>
      </c>
      <c r="D26" s="85">
        <v>0</v>
      </c>
      <c r="E26" s="85">
        <v>0</v>
      </c>
      <c r="F26" s="19" t="s">
        <v>109</v>
      </c>
      <c r="G26" s="20" t="s">
        <v>109</v>
      </c>
    </row>
    <row r="27" spans="2:7" ht="15.75" thickBot="1" x14ac:dyDescent="0.3">
      <c r="B27" s="146"/>
      <c r="C27" s="49" t="s">
        <v>2</v>
      </c>
      <c r="D27" s="86">
        <v>0</v>
      </c>
      <c r="E27" s="86">
        <v>0</v>
      </c>
      <c r="F27" s="19" t="s">
        <v>109</v>
      </c>
      <c r="G27" s="23" t="s">
        <v>109</v>
      </c>
    </row>
    <row r="28" spans="2:7" ht="15.75" thickBot="1" x14ac:dyDescent="0.3">
      <c r="B28" s="158" t="s">
        <v>73</v>
      </c>
      <c r="C28" s="159"/>
      <c r="D28" s="87">
        <f>SUM(D24:D27)</f>
        <v>0</v>
      </c>
      <c r="E28" s="87">
        <f>SUM(E24:E27)</f>
        <v>0</v>
      </c>
      <c r="F28" s="22" t="s">
        <v>109</v>
      </c>
      <c r="G28" s="22" t="s">
        <v>109</v>
      </c>
    </row>
    <row r="29" spans="2:7" ht="15.75" thickBot="1" x14ac:dyDescent="0.3">
      <c r="B29" s="160" t="s">
        <v>82</v>
      </c>
      <c r="C29" s="161"/>
      <c r="D29" s="87">
        <f>D28+D23</f>
        <v>1</v>
      </c>
      <c r="E29" s="87">
        <f>E28+E23</f>
        <v>0</v>
      </c>
      <c r="F29" s="22" t="s">
        <v>109</v>
      </c>
      <c r="G29" s="22">
        <f t="shared" si="0"/>
        <v>-1</v>
      </c>
    </row>
    <row r="30" spans="2:7" x14ac:dyDescent="0.25">
      <c r="B30" s="9"/>
      <c r="C30" s="9"/>
      <c r="D30" s="9"/>
      <c r="E30" s="9"/>
      <c r="F30" s="9"/>
      <c r="G30" s="9"/>
    </row>
    <row r="31" spans="2:7" x14ac:dyDescent="0.25">
      <c r="B31" s="24"/>
      <c r="C31" s="24"/>
      <c r="D31" s="24"/>
      <c r="E31" s="24"/>
      <c r="F31" s="24"/>
      <c r="G31" s="24"/>
    </row>
    <row r="32" spans="2:7" x14ac:dyDescent="0.25">
      <c r="B32" s="138" t="s">
        <v>97</v>
      </c>
      <c r="C32" s="138"/>
      <c r="D32" s="138"/>
      <c r="E32" s="138"/>
      <c r="F32" s="138"/>
      <c r="G32" s="138"/>
    </row>
    <row r="33" spans="2:7" x14ac:dyDescent="0.25">
      <c r="B33" s="170" t="s">
        <v>88</v>
      </c>
      <c r="C33" s="170"/>
      <c r="D33" s="170"/>
      <c r="E33" s="170"/>
      <c r="F33" s="170"/>
      <c r="G33" s="170"/>
    </row>
    <row r="34" spans="2:7" x14ac:dyDescent="0.25">
      <c r="B34" s="170"/>
      <c r="C34" s="170"/>
      <c r="D34" s="170"/>
      <c r="E34" s="170"/>
      <c r="F34" s="170"/>
      <c r="G34" s="170"/>
    </row>
    <row r="35" spans="2:7" x14ac:dyDescent="0.25">
      <c r="B35" s="170"/>
      <c r="C35" s="170"/>
      <c r="D35" s="170"/>
      <c r="E35" s="170"/>
      <c r="F35" s="170"/>
      <c r="G35" s="170"/>
    </row>
    <row r="36" spans="2:7" x14ac:dyDescent="0.25">
      <c r="B36" s="170"/>
      <c r="C36" s="170"/>
      <c r="D36" s="170"/>
      <c r="E36" s="170"/>
      <c r="F36" s="170"/>
      <c r="G36" s="170"/>
    </row>
    <row r="37" spans="2:7" x14ac:dyDescent="0.25">
      <c r="B37" s="170"/>
      <c r="C37" s="170"/>
      <c r="D37" s="170"/>
      <c r="E37" s="170"/>
      <c r="F37" s="170"/>
      <c r="G37" s="170"/>
    </row>
    <row r="38" spans="2:7" x14ac:dyDescent="0.25">
      <c r="B38" s="170"/>
      <c r="C38" s="170"/>
      <c r="D38" s="170"/>
      <c r="E38" s="170"/>
      <c r="F38" s="170"/>
      <c r="G38" s="170"/>
    </row>
    <row r="39" spans="2:7" x14ac:dyDescent="0.25">
      <c r="B39" s="170"/>
      <c r="C39" s="170"/>
      <c r="D39" s="170"/>
      <c r="E39" s="170"/>
      <c r="F39" s="170"/>
      <c r="G39" s="170"/>
    </row>
    <row r="40" spans="2:7" ht="15.75" customHeight="1" x14ac:dyDescent="0.25">
      <c r="B40" s="171"/>
      <c r="C40" s="171"/>
      <c r="D40" s="171"/>
      <c r="E40" s="171"/>
      <c r="F40" s="171"/>
      <c r="G40" s="171"/>
    </row>
  </sheetData>
  <mergeCells count="15">
    <mergeCell ref="B8:G8"/>
    <mergeCell ref="B9:G11"/>
    <mergeCell ref="B32:G32"/>
    <mergeCell ref="B33:G40"/>
    <mergeCell ref="G12:G13"/>
    <mergeCell ref="B14:B22"/>
    <mergeCell ref="B23:C23"/>
    <mergeCell ref="B24:B27"/>
    <mergeCell ref="B28:C28"/>
    <mergeCell ref="B29:C29"/>
    <mergeCell ref="B12:B13"/>
    <mergeCell ref="C12:C13"/>
    <mergeCell ref="D12:D13"/>
    <mergeCell ref="E12:E13"/>
    <mergeCell ref="F12:F13"/>
  </mergeCells>
  <pageMargins left="0.70866141732283472" right="0.70866141732283472" top="0.74803149606299213" bottom="0.74803149606299213" header="0.31496062992125984" footer="0.31496062992125984"/>
  <pageSetup scale="8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5440-DB01-414F-89C6-969260264AA3}">
  <sheetPr>
    <pageSetUpPr fitToPage="1"/>
  </sheetPr>
  <dimension ref="A1:AR42"/>
  <sheetViews>
    <sheetView zoomScaleNormal="100" workbookViewId="0">
      <selection activeCell="H34" sqref="H34"/>
    </sheetView>
  </sheetViews>
  <sheetFormatPr baseColWidth="10" defaultRowHeight="15" x14ac:dyDescent="0.25"/>
  <cols>
    <col min="1" max="1" width="8.42578125" style="16" customWidth="1"/>
    <col min="2" max="2" width="11.7109375" style="16" customWidth="1"/>
    <col min="3" max="3" width="24.28515625" style="16" customWidth="1"/>
    <col min="4" max="4" width="19.5703125" style="16" bestFit="1" customWidth="1"/>
    <col min="5" max="5" width="17.7109375" style="16" bestFit="1" customWidth="1"/>
    <col min="6" max="6" width="20.7109375" style="16" bestFit="1" customWidth="1"/>
    <col min="7" max="7" width="19" style="16" bestFit="1" customWidth="1"/>
    <col min="8" max="8" width="8.42578125" style="16" customWidth="1"/>
    <col min="9" max="16384" width="11.42578125" style="16"/>
  </cols>
  <sheetData>
    <row r="1" spans="1:44" s="3" customFormat="1" x14ac:dyDescent="0.25"/>
    <row r="2" spans="1:44" s="3" customFormat="1" x14ac:dyDescent="0.25">
      <c r="D2" s="173" t="s">
        <v>121</v>
      </c>
    </row>
    <row r="3" spans="1:44" s="3" customFormat="1" x14ac:dyDescent="0.25">
      <c r="D3" s="174" t="s">
        <v>69</v>
      </c>
    </row>
    <row r="4" spans="1:44" s="3" customFormat="1" x14ac:dyDescent="0.25">
      <c r="D4" s="175" t="s">
        <v>122</v>
      </c>
    </row>
    <row r="5" spans="1:44" s="3" customFormat="1" x14ac:dyDescent="0.25">
      <c r="D5" s="175" t="s">
        <v>124</v>
      </c>
    </row>
    <row r="6" spans="1:44" s="3" customFormat="1" x14ac:dyDescent="0.25">
      <c r="D6" s="176" t="s">
        <v>123</v>
      </c>
    </row>
    <row r="7" spans="1:44" customForma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x14ac:dyDescent="0.25">
      <c r="B8" s="118" t="s">
        <v>53</v>
      </c>
      <c r="C8" s="119"/>
      <c r="D8" s="119"/>
      <c r="E8" s="119"/>
      <c r="F8" s="119"/>
      <c r="G8" s="120"/>
    </row>
    <row r="9" spans="1:44" x14ac:dyDescent="0.25">
      <c r="B9" s="108" t="s">
        <v>117</v>
      </c>
      <c r="C9" s="109"/>
      <c r="D9" s="109"/>
      <c r="E9" s="109"/>
      <c r="F9" s="109"/>
      <c r="G9" s="110"/>
    </row>
    <row r="10" spans="1:44" x14ac:dyDescent="0.25">
      <c r="B10" s="108"/>
      <c r="C10" s="109"/>
      <c r="D10" s="109"/>
      <c r="E10" s="109"/>
      <c r="F10" s="109"/>
      <c r="G10" s="110"/>
    </row>
    <row r="11" spans="1:44" ht="15.75" thickBot="1" x14ac:dyDescent="0.3">
      <c r="B11" s="121"/>
      <c r="C11" s="122"/>
      <c r="D11" s="122"/>
      <c r="E11" s="122"/>
      <c r="F11" s="122"/>
      <c r="G11" s="123"/>
    </row>
    <row r="12" spans="1:44" ht="15" customHeight="1" x14ac:dyDescent="0.25">
      <c r="B12" s="141" t="s">
        <v>31</v>
      </c>
      <c r="C12" s="141" t="s">
        <v>0</v>
      </c>
      <c r="D12" s="141" t="s">
        <v>54</v>
      </c>
      <c r="E12" s="141" t="s">
        <v>55</v>
      </c>
      <c r="F12" s="141" t="s">
        <v>83</v>
      </c>
      <c r="G12" s="141" t="s">
        <v>41</v>
      </c>
    </row>
    <row r="13" spans="1:44" ht="15" customHeight="1" thickBot="1" x14ac:dyDescent="0.3">
      <c r="B13" s="142"/>
      <c r="C13" s="142"/>
      <c r="D13" s="142"/>
      <c r="E13" s="142"/>
      <c r="F13" s="142"/>
      <c r="G13" s="142"/>
    </row>
    <row r="14" spans="1:44" ht="15" customHeight="1" x14ac:dyDescent="0.25">
      <c r="B14" s="146" t="s">
        <v>3</v>
      </c>
      <c r="C14" s="47" t="str">
        <f>PROPER("BARRANQUILLA")</f>
        <v>Barranquilla</v>
      </c>
      <c r="D14" s="63">
        <v>0</v>
      </c>
      <c r="E14" s="63">
        <v>0</v>
      </c>
      <c r="F14" s="19">
        <f t="shared" ref="F14:F22" si="0">E14/$E$29</f>
        <v>0</v>
      </c>
      <c r="G14" s="19" t="s">
        <v>109</v>
      </c>
    </row>
    <row r="15" spans="1:44" x14ac:dyDescent="0.25">
      <c r="B15" s="146"/>
      <c r="C15" s="48" t="s">
        <v>6</v>
      </c>
      <c r="D15" s="59">
        <v>1</v>
      </c>
      <c r="E15" s="59">
        <v>0</v>
      </c>
      <c r="F15" s="19">
        <f t="shared" si="0"/>
        <v>0</v>
      </c>
      <c r="G15" s="20">
        <f t="shared" ref="G15:G29" si="1">(E15-D15)/D15</f>
        <v>-1</v>
      </c>
    </row>
    <row r="16" spans="1:44" ht="15" customHeight="1" x14ac:dyDescent="0.25">
      <c r="B16" s="146"/>
      <c r="C16" s="48" t="s">
        <v>8</v>
      </c>
      <c r="D16" s="59">
        <v>0</v>
      </c>
      <c r="E16" s="59">
        <v>0</v>
      </c>
      <c r="F16" s="19">
        <f t="shared" si="0"/>
        <v>0</v>
      </c>
      <c r="G16" s="20" t="s">
        <v>109</v>
      </c>
    </row>
    <row r="17" spans="2:7" ht="15" customHeight="1" x14ac:dyDescent="0.25">
      <c r="B17" s="146"/>
      <c r="C17" s="48" t="s">
        <v>10</v>
      </c>
      <c r="D17" s="59">
        <v>0</v>
      </c>
      <c r="E17" s="59">
        <v>0</v>
      </c>
      <c r="F17" s="19">
        <f t="shared" si="0"/>
        <v>0</v>
      </c>
      <c r="G17" s="20" t="s">
        <v>109</v>
      </c>
    </row>
    <row r="18" spans="2:7" ht="15" customHeight="1" x14ac:dyDescent="0.25">
      <c r="B18" s="146"/>
      <c r="C18" s="48" t="s">
        <v>72</v>
      </c>
      <c r="D18" s="59">
        <v>0</v>
      </c>
      <c r="E18" s="59">
        <v>0</v>
      </c>
      <c r="F18" s="19">
        <f t="shared" si="0"/>
        <v>0</v>
      </c>
      <c r="G18" s="20" t="s">
        <v>109</v>
      </c>
    </row>
    <row r="19" spans="2:7" ht="15" customHeight="1" x14ac:dyDescent="0.25">
      <c r="B19" s="146"/>
      <c r="C19" s="48" t="s">
        <v>7</v>
      </c>
      <c r="D19" s="59">
        <v>0</v>
      </c>
      <c r="E19" s="59">
        <v>0</v>
      </c>
      <c r="F19" s="19">
        <f t="shared" si="0"/>
        <v>0</v>
      </c>
      <c r="G19" s="20" t="s">
        <v>109</v>
      </c>
    </row>
    <row r="20" spans="2:7" x14ac:dyDescent="0.25">
      <c r="B20" s="146"/>
      <c r="C20" s="48" t="s">
        <v>9</v>
      </c>
      <c r="D20" s="59">
        <v>0</v>
      </c>
      <c r="E20" s="59">
        <v>0</v>
      </c>
      <c r="F20" s="19">
        <f t="shared" si="0"/>
        <v>0</v>
      </c>
      <c r="G20" s="20" t="s">
        <v>109</v>
      </c>
    </row>
    <row r="21" spans="2:7" x14ac:dyDescent="0.25">
      <c r="B21" s="146"/>
      <c r="C21" s="48" t="s">
        <v>5</v>
      </c>
      <c r="D21" s="59">
        <v>0</v>
      </c>
      <c r="E21" s="59">
        <v>0</v>
      </c>
      <c r="F21" s="19">
        <f t="shared" si="0"/>
        <v>0</v>
      </c>
      <c r="G21" s="20" t="s">
        <v>109</v>
      </c>
    </row>
    <row r="22" spans="2:7" ht="15.75" thickBot="1" x14ac:dyDescent="0.3">
      <c r="B22" s="146"/>
      <c r="C22" s="49" t="s">
        <v>108</v>
      </c>
      <c r="D22" s="65">
        <v>0</v>
      </c>
      <c r="E22" s="65">
        <v>0</v>
      </c>
      <c r="F22" s="19">
        <f t="shared" si="0"/>
        <v>0</v>
      </c>
      <c r="G22" s="23" t="s">
        <v>109</v>
      </c>
    </row>
    <row r="23" spans="2:7" ht="15.75" thickBot="1" x14ac:dyDescent="0.3">
      <c r="B23" s="158" t="s">
        <v>40</v>
      </c>
      <c r="C23" s="159"/>
      <c r="D23" s="60">
        <f>SUM(D14:D22)</f>
        <v>1</v>
      </c>
      <c r="E23" s="60">
        <f>SUM(E14:E22)</f>
        <v>0</v>
      </c>
      <c r="F23" s="22">
        <f>E23/E29</f>
        <v>0</v>
      </c>
      <c r="G23" s="22">
        <f t="shared" si="1"/>
        <v>-1</v>
      </c>
    </row>
    <row r="24" spans="2:7" x14ac:dyDescent="0.25">
      <c r="B24" s="145" t="s">
        <v>14</v>
      </c>
      <c r="C24" s="47" t="s">
        <v>12</v>
      </c>
      <c r="D24" s="65">
        <v>0</v>
      </c>
      <c r="E24" s="65">
        <v>0</v>
      </c>
      <c r="F24" s="19">
        <f>E24/$E$29</f>
        <v>0</v>
      </c>
      <c r="G24" s="19" t="s">
        <v>109</v>
      </c>
    </row>
    <row r="25" spans="2:7" x14ac:dyDescent="0.25">
      <c r="B25" s="146"/>
      <c r="C25" s="48" t="s">
        <v>1</v>
      </c>
      <c r="D25" s="59">
        <v>1</v>
      </c>
      <c r="E25" s="59">
        <v>1</v>
      </c>
      <c r="F25" s="19">
        <f>E25/$E$29</f>
        <v>1</v>
      </c>
      <c r="G25" s="20">
        <f t="shared" si="1"/>
        <v>0</v>
      </c>
    </row>
    <row r="26" spans="2:7" x14ac:dyDescent="0.25">
      <c r="B26" s="146"/>
      <c r="C26" s="48" t="s">
        <v>11</v>
      </c>
      <c r="D26" s="59">
        <v>0</v>
      </c>
      <c r="E26" s="59">
        <v>0</v>
      </c>
      <c r="F26" s="19">
        <f>E26/$E$29</f>
        <v>0</v>
      </c>
      <c r="G26" s="20" t="s">
        <v>109</v>
      </c>
    </row>
    <row r="27" spans="2:7" ht="15.75" thickBot="1" x14ac:dyDescent="0.3">
      <c r="B27" s="146"/>
      <c r="C27" s="49" t="s">
        <v>2</v>
      </c>
      <c r="D27" s="65">
        <v>0</v>
      </c>
      <c r="E27" s="65">
        <v>0</v>
      </c>
      <c r="F27" s="19">
        <f>E27/$E$29</f>
        <v>0</v>
      </c>
      <c r="G27" s="23" t="s">
        <v>109</v>
      </c>
    </row>
    <row r="28" spans="2:7" ht="15.75" thickBot="1" x14ac:dyDescent="0.3">
      <c r="B28" s="158" t="s">
        <v>73</v>
      </c>
      <c r="C28" s="159"/>
      <c r="D28" s="60">
        <f>SUM(D24:D27)</f>
        <v>1</v>
      </c>
      <c r="E28" s="60">
        <f>SUM(E24:E27)</f>
        <v>1</v>
      </c>
      <c r="F28" s="22">
        <f>E28/E29</f>
        <v>1</v>
      </c>
      <c r="G28" s="22">
        <f t="shared" si="1"/>
        <v>0</v>
      </c>
    </row>
    <row r="29" spans="2:7" ht="15.75" thickBot="1" x14ac:dyDescent="0.3">
      <c r="B29" s="160" t="s">
        <v>70</v>
      </c>
      <c r="C29" s="161"/>
      <c r="D29" s="60">
        <f>D28+D23</f>
        <v>2</v>
      </c>
      <c r="E29" s="60">
        <f>E28+E23</f>
        <v>1</v>
      </c>
      <c r="F29" s="22">
        <f>E29/E29</f>
        <v>1</v>
      </c>
      <c r="G29" s="22">
        <f t="shared" si="1"/>
        <v>-0.5</v>
      </c>
    </row>
    <row r="30" spans="2:7" x14ac:dyDescent="0.25">
      <c r="B30" s="9"/>
      <c r="C30" s="9"/>
      <c r="D30" s="9"/>
      <c r="E30" s="9"/>
      <c r="F30" s="9"/>
      <c r="G30" s="9"/>
    </row>
    <row r="31" spans="2:7" x14ac:dyDescent="0.25">
      <c r="B31" s="24"/>
      <c r="C31" s="24"/>
      <c r="D31" s="24"/>
      <c r="E31" s="24"/>
      <c r="F31" s="24"/>
      <c r="G31" s="24"/>
    </row>
    <row r="32" spans="2:7" x14ac:dyDescent="0.25">
      <c r="B32" s="138" t="s">
        <v>97</v>
      </c>
      <c r="C32" s="138"/>
      <c r="D32" s="138"/>
      <c r="E32" s="138"/>
      <c r="F32" s="138"/>
      <c r="G32" s="138"/>
    </row>
    <row r="33" spans="2:7" x14ac:dyDescent="0.25">
      <c r="B33" s="170" t="s">
        <v>89</v>
      </c>
      <c r="C33" s="170"/>
      <c r="D33" s="170"/>
      <c r="E33" s="170"/>
      <c r="F33" s="170"/>
      <c r="G33" s="170"/>
    </row>
    <row r="34" spans="2:7" x14ac:dyDescent="0.25">
      <c r="B34" s="170"/>
      <c r="C34" s="170"/>
      <c r="D34" s="170"/>
      <c r="E34" s="170"/>
      <c r="F34" s="170"/>
      <c r="G34" s="170"/>
    </row>
    <row r="35" spans="2:7" x14ac:dyDescent="0.25">
      <c r="B35" s="170"/>
      <c r="C35" s="170"/>
      <c r="D35" s="170"/>
      <c r="E35" s="170"/>
      <c r="F35" s="170"/>
      <c r="G35" s="170"/>
    </row>
    <row r="36" spans="2:7" x14ac:dyDescent="0.25">
      <c r="B36" s="170"/>
      <c r="C36" s="170"/>
      <c r="D36" s="170"/>
      <c r="E36" s="170"/>
      <c r="F36" s="170"/>
      <c r="G36" s="170"/>
    </row>
    <row r="37" spans="2:7" x14ac:dyDescent="0.25">
      <c r="B37" s="170"/>
      <c r="C37" s="170"/>
      <c r="D37" s="170"/>
      <c r="E37" s="170"/>
      <c r="F37" s="170"/>
      <c r="G37" s="170"/>
    </row>
    <row r="38" spans="2:7" x14ac:dyDescent="0.25">
      <c r="B38" s="170"/>
      <c r="C38" s="170"/>
      <c r="D38" s="170"/>
      <c r="E38" s="170"/>
      <c r="F38" s="170"/>
      <c r="G38" s="170"/>
    </row>
    <row r="39" spans="2:7" x14ac:dyDescent="0.25">
      <c r="B39" s="170"/>
      <c r="C39" s="170"/>
      <c r="D39" s="170"/>
      <c r="E39" s="170"/>
      <c r="F39" s="170"/>
      <c r="G39" s="170"/>
    </row>
    <row r="40" spans="2:7" x14ac:dyDescent="0.25">
      <c r="B40" s="170"/>
      <c r="C40" s="170"/>
      <c r="D40" s="170"/>
      <c r="E40" s="170"/>
      <c r="F40" s="170"/>
      <c r="G40" s="170"/>
    </row>
    <row r="41" spans="2:7" x14ac:dyDescent="0.25">
      <c r="B41" s="170"/>
      <c r="C41" s="170"/>
      <c r="D41" s="170"/>
      <c r="E41" s="170"/>
      <c r="F41" s="170"/>
      <c r="G41" s="170"/>
    </row>
    <row r="42" spans="2:7" x14ac:dyDescent="0.25">
      <c r="B42" s="171"/>
      <c r="C42" s="171"/>
      <c r="D42" s="171"/>
      <c r="E42" s="171"/>
      <c r="F42" s="171"/>
      <c r="G42" s="171"/>
    </row>
  </sheetData>
  <mergeCells count="15">
    <mergeCell ref="B8:G8"/>
    <mergeCell ref="B9:G11"/>
    <mergeCell ref="B32:G32"/>
    <mergeCell ref="B33:G42"/>
    <mergeCell ref="G12:G13"/>
    <mergeCell ref="B14:B22"/>
    <mergeCell ref="B23:C23"/>
    <mergeCell ref="B24:B27"/>
    <mergeCell ref="B28:C28"/>
    <mergeCell ref="B29:C29"/>
    <mergeCell ref="B12:B13"/>
    <mergeCell ref="C12:C13"/>
    <mergeCell ref="D12:D13"/>
    <mergeCell ref="E12:E13"/>
    <mergeCell ref="F12:F13"/>
  </mergeCells>
  <pageMargins left="0.70866141732283472" right="0.70866141732283472" top="0.74803149606299213" bottom="0.74803149606299213"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13</vt:i4>
      </vt:variant>
    </vt:vector>
  </HeadingPairs>
  <TitlesOfParts>
    <vt:vector size="24" baseType="lpstr">
      <vt:lpstr>ÍNDICE</vt:lpstr>
      <vt:lpstr>Cuadro 1</vt:lpstr>
      <vt:lpstr>Cuadro 2</vt:lpstr>
      <vt:lpstr>Cuadro 3</vt:lpstr>
      <vt:lpstr>Cuadro 4</vt:lpstr>
      <vt:lpstr>Cuadro 5</vt:lpstr>
      <vt:lpstr>Cuadro 6</vt:lpstr>
      <vt:lpstr>Cuadro 7</vt:lpstr>
      <vt:lpstr>Cuadro 8</vt:lpstr>
      <vt:lpstr>Cuadro 9</vt:lpstr>
      <vt:lpstr>Cuadro 10</vt:lpstr>
      <vt:lpstr>'Cuadro 1'!Área_de_impresión</vt:lpstr>
      <vt:lpstr>'Cuadro 10'!Área_de_impresión</vt:lpstr>
      <vt:lpstr>'Cuadro 2'!Área_de_impresión</vt:lpstr>
      <vt:lpstr>'Cuadro 3'!Área_de_impresión</vt:lpstr>
      <vt:lpstr>'Cuadro 4'!Área_de_impresión</vt:lpstr>
      <vt:lpstr>'Cuadro 5'!Área_de_impresión</vt:lpstr>
      <vt:lpstr>'Cuadro 6'!Área_de_impresión</vt:lpstr>
      <vt:lpstr>'Cuadro 7'!Área_de_impresión</vt:lpstr>
      <vt:lpstr>'Cuadro 8'!Área_de_impresión</vt:lpstr>
      <vt:lpstr>'Cuadro 9'!Área_de_impresión</vt:lpstr>
      <vt:lpstr>ÍNDICE!Área_de_impresión</vt:lpstr>
      <vt:lpstr>'Cuadro 10'!Títulos_a_imprimir</vt:lpstr>
      <vt:lpstr>'Cuadro 3'!Títulos_a_imprimir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Espinosa</dc:creator>
  <cp:lastModifiedBy>Claudia Soler</cp:lastModifiedBy>
  <cp:lastPrinted>2024-12-16T20:46:53Z</cp:lastPrinted>
  <dcterms:created xsi:type="dcterms:W3CDTF">2022-06-23T14:58:32Z</dcterms:created>
  <dcterms:modified xsi:type="dcterms:W3CDTF">2024-12-17T21:08:13Z</dcterms:modified>
</cp:coreProperties>
</file>